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SEBI" sheetId="1" r:id="rId1"/>
    <sheet name="SEGMENT REPORT" sheetId="2" r:id="rId2"/>
    <sheet name="SEGMNT NOTES" sheetId="3" r:id="rId3"/>
    <sheet name="BALANCE SHEET" sheetId="4" r:id="rId4"/>
  </sheets>
  <definedNames>
    <definedName name="_xlnm.Print_Area" localSheetId="3">'BALANCE SHEET'!$B$2:$F$51</definedName>
    <definedName name="_xlnm.Print_Area" localSheetId="0">'SEBI'!$B$2:$K$72</definedName>
    <definedName name="_xlnm.Print_Area" localSheetId="1">'SEGMENT REPORT'!$B$3:$J$77</definedName>
    <definedName name="_xlnm.Print_Area" localSheetId="2">'SEGMNT NOTES'!$B$6:$O$37</definedName>
  </definedNames>
  <calcPr fullCalcOnLoad="1"/>
</workbook>
</file>

<file path=xl/sharedStrings.xml><?xml version="1.0" encoding="utf-8"?>
<sst xmlns="http://schemas.openxmlformats.org/spreadsheetml/2006/main" count="267" uniqueCount="176">
  <si>
    <t>ITC Limited</t>
  </si>
  <si>
    <t>(Standalone)</t>
  </si>
  <si>
    <t>Quarter</t>
  </si>
  <si>
    <t>Half Year</t>
  </si>
  <si>
    <t>Twelve months</t>
  </si>
  <si>
    <t>ended</t>
  </si>
  <si>
    <t>30.09.2010</t>
  </si>
  <si>
    <t xml:space="preserve"> (Audited)</t>
  </si>
  <si>
    <t>GROSS  INCOME</t>
  </si>
  <si>
    <t>NET SALES</t>
  </si>
  <si>
    <t>OTHER OPERATING INCOME</t>
  </si>
  <si>
    <t>NET INCOME (1+2)</t>
  </si>
  <si>
    <t>EXPENDITURE</t>
  </si>
  <si>
    <t>a)</t>
  </si>
  <si>
    <t>(Increase) / decrease in stock-in-trade and work in progress</t>
  </si>
  <si>
    <t>b)</t>
  </si>
  <si>
    <t>Consumption of raw materials</t>
  </si>
  <si>
    <t>c)</t>
  </si>
  <si>
    <t>Purchase of traded goods</t>
  </si>
  <si>
    <t>d)</t>
  </si>
  <si>
    <t>Employees cost</t>
  </si>
  <si>
    <t>e)</t>
  </si>
  <si>
    <t>Depreciation</t>
  </si>
  <si>
    <t>f)</t>
  </si>
  <si>
    <t>Other expenditure</t>
  </si>
  <si>
    <t>g)       Total</t>
  </si>
  <si>
    <t>PROFIT FROM OPERATIONS BEFORE OTHER INCOME AND INTEREST (3-4)</t>
  </si>
  <si>
    <t>OTHER INCOME</t>
  </si>
  <si>
    <t>PROFIT BEFORE INTEREST (5+6)</t>
  </si>
  <si>
    <t>INTEREST (Net)</t>
  </si>
  <si>
    <t>PROFIT AFTER INTEREST AND BEFORE TAX  (7-8)</t>
  </si>
  <si>
    <t>TAX EXPENSE</t>
  </si>
  <si>
    <t>NET PROFIT AFTER TAX  (9-10)</t>
  </si>
  <si>
    <t>PAID UP EQUITY SHARE CAPITAL</t>
  </si>
  <si>
    <t>RESERVES EXCLUDING REVALUATION RESERVES</t>
  </si>
  <si>
    <t>-</t>
  </si>
  <si>
    <t>PUBLIC SHAREHOLDING</t>
  </si>
  <si>
    <t>NUMBER OF SHARES</t>
  </si>
  <si>
    <t xml:space="preserve">PERCENTAGE OF SHAREHOLDING </t>
  </si>
  <si>
    <t>PROMOTERS AND PROMOTER GROUP SHAREHOLDING</t>
  </si>
  <si>
    <t>Nil</t>
  </si>
  <si>
    <t>Pledged / Encumbered</t>
  </si>
  <si>
    <t>N.A.</t>
  </si>
  <si>
    <t>Non - encumbered</t>
  </si>
  <si>
    <t>Notes :</t>
  </si>
  <si>
    <t>(i)</t>
  </si>
  <si>
    <t xml:space="preserve">        </t>
  </si>
  <si>
    <t>(ii)</t>
  </si>
  <si>
    <t>Figures for the previous periods are re-arranged, wherever necessary, to conform to the figures for the current period. The Company does not have any Exceptional or Extraordinary item to report for the above periods.</t>
  </si>
  <si>
    <t>(iii)</t>
  </si>
  <si>
    <t>Gross Income comprises Gross sales / Income from operations, Other Operating Income and Other Income.</t>
  </si>
  <si>
    <t>(iv)</t>
  </si>
  <si>
    <t>(v)</t>
  </si>
  <si>
    <t>(vi)</t>
  </si>
  <si>
    <t>(vii)</t>
  </si>
  <si>
    <t>(viii)</t>
  </si>
  <si>
    <t>During the quarter, no investor complaint was received. There were no complaints pending at the beginning of the quarter.</t>
  </si>
  <si>
    <t>(ix)</t>
  </si>
  <si>
    <t>Limited Review</t>
  </si>
  <si>
    <t>ITC  LIMITED</t>
  </si>
  <si>
    <t xml:space="preserve">Unaudited Segment-wise Revenue, Results and Capital Employed for the </t>
  </si>
  <si>
    <t>(Audited)</t>
  </si>
  <si>
    <t>Segment Revenue</t>
  </si>
  <si>
    <t>FMCG</t>
  </si>
  <si>
    <t>- Cigarettes - Gross</t>
  </si>
  <si>
    <t>- Others      - Gross</t>
  </si>
  <si>
    <t xml:space="preserve">                   - Net</t>
  </si>
  <si>
    <t>Total FMCG      - Gross</t>
  </si>
  <si>
    <t xml:space="preserve">                          - Net</t>
  </si>
  <si>
    <t xml:space="preserve"> Hotels                     - Gross</t>
  </si>
  <si>
    <t xml:space="preserve">                                - Net</t>
  </si>
  <si>
    <t>Agri Business           - Gross</t>
  </si>
  <si>
    <t xml:space="preserve">                                  - Net</t>
  </si>
  <si>
    <t>Paperboards, Paper &amp; Packaging - Gross</t>
  </si>
  <si>
    <t xml:space="preserve">                                                      - Net</t>
  </si>
  <si>
    <t>Total - Gross</t>
  </si>
  <si>
    <t xml:space="preserve">          - Net</t>
  </si>
  <si>
    <t>Less :  Inter-segment revenue - Gross</t>
  </si>
  <si>
    <t xml:space="preserve">                                       - Net</t>
  </si>
  <si>
    <t>Gross sales / Income from operations</t>
  </si>
  <si>
    <t>Net sales / Income from operations</t>
  </si>
  <si>
    <t>Segment Results</t>
  </si>
  <si>
    <t>- Cigarettes</t>
  </si>
  <si>
    <t xml:space="preserve"> - Others</t>
  </si>
  <si>
    <t>Total FMCG</t>
  </si>
  <si>
    <t xml:space="preserve"> Hotels</t>
  </si>
  <si>
    <t>Agri Business</t>
  </si>
  <si>
    <t>Paperboards, Paper &amp; Packaging</t>
  </si>
  <si>
    <t xml:space="preserve">                           Total </t>
  </si>
  <si>
    <t>Less :</t>
  </si>
  <si>
    <t>i)</t>
  </si>
  <si>
    <t>Interest (Net)</t>
  </si>
  <si>
    <t>ii)</t>
  </si>
  <si>
    <t>Profit Before Tax</t>
  </si>
  <si>
    <t>Tax Expense</t>
  </si>
  <si>
    <t>Profit After Tax</t>
  </si>
  <si>
    <t>Capital Employed</t>
  </si>
  <si>
    <t>- Cigarettes *</t>
  </si>
  <si>
    <t>Total Segment Capital Employed</t>
  </si>
  <si>
    <t>(1)</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</si>
  <si>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</si>
  <si>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 xml:space="preserve">     </t>
  </si>
  <si>
    <t>(2)</t>
  </si>
  <si>
    <t>The business groups comprise the following :</t>
  </si>
  <si>
    <t xml:space="preserve">      </t>
  </si>
  <si>
    <t>:</t>
  </si>
  <si>
    <t>Cigarettes</t>
  </si>
  <si>
    <t xml:space="preserve">  </t>
  </si>
  <si>
    <t>Others</t>
  </si>
  <si>
    <t>Hotels</t>
  </si>
  <si>
    <t>Hoteliering.</t>
  </si>
  <si>
    <t>Paperboards, Paper including Specialty Paper &amp; Packaging including Flexibles.</t>
  </si>
  <si>
    <t>(3)</t>
  </si>
  <si>
    <t>Segment results of 'FMCG : Others' are after considering significant business development, brand building and gestation costs of Branded Packaged Foods and Personal Care Products businesses.</t>
  </si>
  <si>
    <t>(4)</t>
  </si>
  <si>
    <t xml:space="preserve">The Company's Agri Business markets agri commodities in the export and domestic markets; supplies agri raw materials to the Branded Packaged Foods Business and sources leaf tobacco for the Cigarettes Business. The segment results for the quarter/half year are after absorbing costs relating to the strategic e-Choupal initiative. </t>
  </si>
  <si>
    <t>(5)</t>
  </si>
  <si>
    <t>Figures for the corresponding previous periods are re-arranged, wherever necessary, to conform to the figures of the current period.</t>
  </si>
  <si>
    <t xml:space="preserve">Registered Office : </t>
  </si>
  <si>
    <t>For and on behalf of the Board</t>
  </si>
  <si>
    <t xml:space="preserve">Virginia House, 37 J.L. Nehru Road, </t>
  </si>
  <si>
    <t>Kolkata 700 071, India</t>
  </si>
  <si>
    <t>Executive Director</t>
  </si>
  <si>
    <t xml:space="preserve">              Chairman</t>
  </si>
  <si>
    <t xml:space="preserve">    a) Capital</t>
  </si>
  <si>
    <t xml:space="preserve">    b) Reserves and Surplus</t>
  </si>
  <si>
    <t/>
  </si>
  <si>
    <t>LOAN FUNDS</t>
  </si>
  <si>
    <t>DEFERRED TAX - NET</t>
  </si>
  <si>
    <t>TOTAL</t>
  </si>
  <si>
    <t>FIXED ASSETS</t>
  </si>
  <si>
    <t>CURRENT ASSETS, LOANS AND ADVANCES</t>
  </si>
  <si>
    <t xml:space="preserve">    a) Inventories</t>
  </si>
  <si>
    <t xml:space="preserve">    b) Sundry Debtors</t>
  </si>
  <si>
    <t xml:space="preserve">    c) Cash and Bank Balances</t>
  </si>
  <si>
    <t xml:space="preserve">    d) Other Current Assets</t>
  </si>
  <si>
    <t xml:space="preserve">    e) Loans and Advances</t>
  </si>
  <si>
    <t xml:space="preserve">    </t>
  </si>
  <si>
    <t>Less : CURRENT LIABILITIES AND PROVISIONS</t>
  </si>
  <si>
    <t xml:space="preserve">    a) Liabilities</t>
  </si>
  <si>
    <t xml:space="preserve">    b) Provisions</t>
  </si>
  <si>
    <t>NET CURRENT ASSETS</t>
  </si>
  <si>
    <t>* Includes Current Investments of Rs. 3193.34 Crores (30.09.2009 Rs.2965.73 Crores)</t>
  </si>
  <si>
    <t xml:space="preserve">                 - Net</t>
  </si>
  <si>
    <t>This statement is as per Clause 41 of the Listing Agreement.</t>
  </si>
  <si>
    <t>ITC LIMITED</t>
  </si>
  <si>
    <t xml:space="preserve">Half Year ended
30.09.2010
</t>
  </si>
  <si>
    <t>INVESTMENTS</t>
  </si>
  <si>
    <t>SHAREHOLDERS' FUNDS</t>
  </si>
  <si>
    <t>Particulars</t>
  </si>
  <si>
    <t>Cigarettes, Cigars and Smoking Mixtures.</t>
  </si>
  <si>
    <t>Unaudited Financial Results for the Quarter and Half Year ended 30th September, 2011</t>
  </si>
  <si>
    <t>30.09.2011</t>
  </si>
  <si>
    <t>31.03.2011</t>
  </si>
  <si>
    <t>The Unaudited Financial Results, Segment Results and Statement of Assets and Liabilities were reviewed by the Audit Committee and approved at the meeting of the Board of Directors of the Company held on 24th October, 2011.</t>
  </si>
  <si>
    <t>The Limited Review, as required under Clause 41 of the Listing Agreement has been completed and the related Report forwarded to the Stock Exchanges. This Report does not have any impact on the above 'Results and Notes' for the Quarter ended 30th September, 2011 which needs to be explained.</t>
  </si>
  <si>
    <t>Quarter and Half Year ended 30th September, 2011</t>
  </si>
  <si>
    <t>Dated : 24th October, 2011</t>
  </si>
  <si>
    <t>Place : Bengaluru, India</t>
  </si>
  <si>
    <t xml:space="preserve">Half Year ended
30.09.2011
</t>
  </si>
  <si>
    <t>Unaudited Statement of Assets and Liabilities as at 30th September, 2011</t>
  </si>
  <si>
    <t>Agri commodities such as rice, soya, spices, coffee and leaf tobacco.</t>
  </si>
  <si>
    <t>Branded Packaged Foods (Staples, Biscuits, Confectionery, Snack Foods, Pasta &amp; Noodles, Ready to Eat Foods), Garments, Educational and other Stationery products, Matches, Agarbattis and Personal Care products.</t>
  </si>
  <si>
    <t xml:space="preserve">    For and on behalf of the Board</t>
  </si>
  <si>
    <t xml:space="preserve">       Chairman</t>
  </si>
  <si>
    <t>Other un-allocable expenditure  net of un-allocable (income)</t>
  </si>
  <si>
    <t>The launch and rollout costs of the Company's brands 'Fiama Di Wills', 'Vivel' and 'Superia' covering the range of personal care products of soaps, shampoos, conditioners, skin care and shower gels, and the continuing significant brand building costs of the Foods business are reflected under 'Other expenditure' stated above and in Segment Results under 'FMCG-Others'.</t>
  </si>
  <si>
    <t>(Ordinary shares of Rs. 1/- each)</t>
  </si>
  <si>
    <t>EARNINGS PER SHARE (Rs.)</t>
  </si>
  <si>
    <t>Basic (Rs.)</t>
  </si>
  <si>
    <t>Diluted (Rs.)</t>
  </si>
  <si>
    <t>Gross Income includes Rs. 2575.34 Crores and Rs. 5030.09 Crores for the quarter and half year ended 30th September, 2011 respectively, being Excise Duties and Taxes on Sales of Services. (Corresponding previous quarter and half year ended 30th September 2010 - Rs. 2300.87 Crores and Rs. 4527.20 Crores respectively).</t>
  </si>
  <si>
    <t>(Rs. in Crores)</t>
  </si>
  <si>
    <t>During the quarter, 3,48,92,440  Ordinary Shares of Re. 1/- each were issued and allotted under the Company’s Employee Stock Option Schemes. Consequently, the issued and paid-up Share Capital of the Company as on 30th September, 2011 stands increased to Rs. 777,30,36,720/-.</t>
  </si>
  <si>
    <t>* Segment Liabilities of FMCG-Cigarettes is before considering Rs. 797.38 Crores (30.09.2010 - Rs. 689.85 Crores) in respect of disputed Taxes, the recovery of which has been stayed or where States' Special Leave Petitions are pending before the Supreme Court.</t>
  </si>
  <si>
    <t>During the quarter, ITC Limited acquired the entire shareholding of Russell Credit Limited (wholly owned subsidiary of the Company) in Wimco Limited (Wimco), comprising 9,12,38,170 equity shares of Re. 1/- each (i.e. 96.825% of Wimco’s equity share capital). Consequently, Wimco has become a direct subsidiary of the Company with effect from 29th September, 2011.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</si>
</sst>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
    <numFmt numFmtId="167" formatCode="0.00_);[Red]\(0.00\)"/>
    <numFmt numFmtId="168" formatCode="0.000_);[Red]\(0.000\)"/>
    <numFmt numFmtId="169" formatCode="0.0000_);[Red]\(0.0000\)"/>
    <numFmt numFmtId="170" formatCode="#.#"/>
    <numFmt numFmtId="171" formatCode="0.0000_);\(0.0000\)"/>
    <numFmt numFmtId="172" formatCode="#,##0.0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40">
    <font>
      <sz val="10"/>
      <name val="Arial"/>
      <family val="0"/>
    </font>
    <font>
      <sz val="9"/>
      <name val="Arial"/>
      <family val="2"/>
    </font>
    <font>
      <sz val="9"/>
      <color indexed="8"/>
      <name val="Arial"/>
      <family val="2"/>
    </font>
    <font>
      <b/>
      <sz val="12"/>
      <name val="Arial"/>
      <family val="2"/>
    </font>
    <font>
      <b/>
      <sz val="12"/>
      <color indexed="8"/>
      <name val="Arial"/>
      <family val="2"/>
    </font>
    <font>
      <b/>
      <sz val="10"/>
      <color indexed="8"/>
      <name val="Arial"/>
      <family val="2"/>
    </font>
    <font>
      <b/>
      <sz val="9"/>
      <color indexed="8"/>
      <name val="Arial"/>
      <family val="2"/>
    </font>
    <font>
      <b/>
      <sz val="10"/>
      <name val="Arial"/>
      <family val="2"/>
    </font>
    <font>
      <b/>
      <sz val="9"/>
      <name val="Arial"/>
      <family val="2"/>
    </font>
    <font>
      <b/>
      <i/>
      <sz val="10"/>
      <color indexed="12"/>
      <name val="Arial"/>
      <family val="2"/>
    </font>
    <font>
      <i/>
      <sz val="10"/>
      <name val="Arial"/>
      <family val="2"/>
    </font>
    <font>
      <i/>
      <sz val="10"/>
      <color indexed="12"/>
      <name val="Arial"/>
      <family val="2"/>
    </font>
    <font>
      <sz val="10"/>
      <color indexed="12"/>
      <name val="Arial"/>
      <family val="2"/>
    </font>
    <font>
      <b/>
      <sz val="16"/>
      <name val="Arial"/>
      <family val="2"/>
    </font>
    <font>
      <b/>
      <sz val="12"/>
      <color indexed="12"/>
      <name val="Arial"/>
      <family val="2"/>
    </font>
    <font>
      <sz val="12"/>
      <name val="Arial"/>
      <family val="2"/>
    </font>
    <font>
      <b/>
      <i/>
      <sz val="12"/>
      <color indexed="12"/>
      <name val="Arial"/>
      <family val="2"/>
    </font>
    <font>
      <b/>
      <u val="single"/>
      <sz val="10"/>
      <name val="Arial"/>
      <family val="2"/>
    </font>
    <font>
      <sz val="12"/>
      <color indexed="8"/>
      <name val="Times New Roman"/>
      <family val="1"/>
    </font>
    <font>
      <b/>
      <sz val="12"/>
      <color indexed="8"/>
      <name val="Times New Roman"/>
      <family val="1"/>
    </font>
    <font>
      <u val="single"/>
      <sz val="10"/>
      <color indexed="12"/>
      <name val="Arial"/>
      <family val="2"/>
    </font>
    <font>
      <u val="single"/>
      <sz val="10"/>
      <color indexed="36"/>
      <name val="Arial"/>
      <family val="2"/>
    </font>
    <font>
      <sz val="10"/>
      <color indexed="8"/>
      <name val="Arial"/>
      <family val="2"/>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1">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Border="1" applyAlignment="1">
      <alignment/>
    </xf>
    <xf numFmtId="165" fontId="1" fillId="0" borderId="0" xfId="0" applyNumberFormat="1" applyFont="1" applyAlignment="1">
      <alignment horizontal="center"/>
    </xf>
    <xf numFmtId="2" fontId="1" fillId="0" borderId="0" xfId="0" applyNumberFormat="1" applyFont="1" applyFill="1" applyAlignment="1">
      <alignment/>
    </xf>
    <xf numFmtId="164" fontId="2" fillId="0" borderId="0" xfId="0" applyNumberFormat="1" applyFont="1" applyAlignment="1">
      <alignment/>
    </xf>
    <xf numFmtId="2" fontId="4" fillId="0" borderId="0" xfId="0" applyNumberFormat="1" applyFont="1" applyBorder="1" applyAlignment="1">
      <alignment horizontal="center" vertical="center"/>
    </xf>
    <xf numFmtId="2" fontId="6" fillId="0" borderId="0" xfId="0" applyNumberFormat="1" applyFont="1" applyBorder="1" applyAlignment="1">
      <alignment horizontal="center"/>
    </xf>
    <xf numFmtId="2" fontId="4" fillId="0" borderId="0" xfId="0" applyNumberFormat="1" applyFont="1" applyFill="1" applyBorder="1" applyAlignment="1">
      <alignment horizontal="center" vertical="center"/>
    </xf>
    <xf numFmtId="0" fontId="0" fillId="0" borderId="10" xfId="0" applyFont="1" applyBorder="1" applyAlignment="1">
      <alignment/>
    </xf>
    <xf numFmtId="0" fontId="0" fillId="0" borderId="0" xfId="0" applyFont="1" applyAlignment="1">
      <alignment/>
    </xf>
    <xf numFmtId="165" fontId="0" fillId="0" borderId="0" xfId="0" applyNumberFormat="1" applyFont="1" applyAlignment="1">
      <alignment horizontal="center"/>
    </xf>
    <xf numFmtId="2" fontId="0" fillId="0" borderId="0" xfId="0" applyNumberFormat="1" applyFont="1" applyFill="1" applyAlignment="1">
      <alignment/>
    </xf>
    <xf numFmtId="164" fontId="0" fillId="0" borderId="0" xfId="0" applyNumberFormat="1" applyFont="1" applyAlignment="1">
      <alignment/>
    </xf>
    <xf numFmtId="164" fontId="8" fillId="0" borderId="0" xfId="0" applyNumberFormat="1" applyFont="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165" fontId="0" fillId="0" borderId="14" xfId="0" applyNumberFormat="1" applyFont="1" applyBorder="1" applyAlignment="1">
      <alignment horizontal="center"/>
    </xf>
    <xf numFmtId="2" fontId="7" fillId="0" borderId="11" xfId="0" applyNumberFormat="1" applyFont="1" applyFill="1" applyBorder="1" applyAlignment="1">
      <alignment horizontal="right"/>
    </xf>
    <xf numFmtId="164" fontId="7" fillId="0" borderId="11" xfId="0" applyNumberFormat="1" applyFont="1" applyFill="1" applyBorder="1" applyAlignment="1">
      <alignment horizontal="right"/>
    </xf>
    <xf numFmtId="164" fontId="5" fillId="0" borderId="14" xfId="0" applyNumberFormat="1" applyFont="1" applyFill="1" applyBorder="1" applyAlignment="1">
      <alignment horizontal="right"/>
    </xf>
    <xf numFmtId="164" fontId="6" fillId="0" borderId="0" xfId="0" applyNumberFormat="1" applyFont="1" applyBorder="1" applyAlignment="1">
      <alignment horizontal="righ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165" fontId="0" fillId="0" borderId="17" xfId="0" applyNumberFormat="1" applyFont="1" applyBorder="1" applyAlignment="1">
      <alignment horizontal="center"/>
    </xf>
    <xf numFmtId="2" fontId="7" fillId="0" borderId="15" xfId="0" applyNumberFormat="1" applyFont="1" applyFill="1" applyBorder="1" applyAlignment="1">
      <alignment horizontal="right"/>
    </xf>
    <xf numFmtId="164" fontId="7" fillId="0" borderId="17" xfId="0" applyNumberFormat="1" applyFont="1" applyBorder="1" applyAlignment="1">
      <alignment horizontal="right"/>
    </xf>
    <xf numFmtId="164" fontId="7" fillId="0" borderId="15" xfId="0" applyNumberFormat="1" applyFont="1" applyFill="1" applyBorder="1" applyAlignment="1">
      <alignment horizontal="right"/>
    </xf>
    <xf numFmtId="2" fontId="7" fillId="0" borderId="17" xfId="0" applyNumberFormat="1" applyFont="1" applyFill="1" applyBorder="1" applyAlignment="1">
      <alignment horizontal="right"/>
    </xf>
    <xf numFmtId="164" fontId="5" fillId="0" borderId="17" xfId="0" applyNumberFormat="1" applyFont="1" applyFill="1" applyBorder="1" applyAlignment="1">
      <alignment horizontal="right"/>
    </xf>
    <xf numFmtId="165" fontId="0" fillId="0" borderId="18" xfId="0" applyNumberFormat="1" applyFont="1" applyBorder="1" applyAlignment="1">
      <alignment horizontal="center"/>
    </xf>
    <xf numFmtId="2" fontId="7" fillId="0" borderId="18" xfId="0" applyNumberFormat="1" applyFont="1" applyFill="1" applyBorder="1" applyAlignment="1">
      <alignment horizontal="right"/>
    </xf>
    <xf numFmtId="2" fontId="7" fillId="0" borderId="18" xfId="0" applyNumberFormat="1" applyFont="1" applyBorder="1" applyAlignment="1">
      <alignment horizontal="right"/>
    </xf>
    <xf numFmtId="2" fontId="9" fillId="0" borderId="18" xfId="0" applyNumberFormat="1" applyFont="1" applyFill="1" applyBorder="1" applyAlignment="1">
      <alignment horizontal="right"/>
    </xf>
    <xf numFmtId="164" fontId="5" fillId="0" borderId="18" xfId="0" applyNumberFormat="1" applyFont="1" applyFill="1" applyBorder="1" applyAlignment="1">
      <alignment horizontal="right"/>
    </xf>
    <xf numFmtId="165" fontId="0" fillId="0" borderId="19" xfId="0" applyNumberFormat="1" applyFont="1" applyFill="1" applyBorder="1" applyAlignment="1">
      <alignment horizontal="center"/>
    </xf>
    <xf numFmtId="165" fontId="0" fillId="0" borderId="20" xfId="0" applyNumberFormat="1" applyFont="1" applyFill="1" applyBorder="1" applyAlignment="1">
      <alignment horizontal="center"/>
    </xf>
    <xf numFmtId="165" fontId="10" fillId="0" borderId="18" xfId="0" applyNumberFormat="1" applyFont="1" applyFill="1" applyBorder="1" applyAlignment="1">
      <alignment horizont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2" fontId="0" fillId="0" borderId="14" xfId="0" applyNumberFormat="1" applyFont="1" applyFill="1" applyBorder="1" applyAlignment="1">
      <alignment horizontal="right"/>
    </xf>
    <xf numFmtId="2" fontId="0" fillId="0" borderId="13" xfId="0" applyNumberFormat="1" applyFont="1" applyFill="1" applyBorder="1" applyAlignment="1">
      <alignment horizontal="right"/>
    </xf>
    <xf numFmtId="2" fontId="11" fillId="0" borderId="14" xfId="0" applyNumberFormat="1" applyFont="1" applyFill="1" applyBorder="1" applyAlignment="1">
      <alignment horizontal="right"/>
    </xf>
    <xf numFmtId="164" fontId="0" fillId="0" borderId="14" xfId="0" applyNumberFormat="1" applyFont="1" applyFill="1" applyBorder="1" applyAlignment="1">
      <alignment horizontal="right"/>
    </xf>
    <xf numFmtId="164" fontId="1" fillId="0" borderId="0" xfId="0" applyNumberFormat="1" applyFont="1" applyBorder="1" applyAlignment="1">
      <alignment horizontal="right"/>
    </xf>
    <xf numFmtId="0" fontId="0" fillId="0" borderId="21" xfId="0" applyFont="1" applyBorder="1" applyAlignment="1">
      <alignment vertical="center"/>
    </xf>
    <xf numFmtId="0" fontId="0" fillId="0" borderId="10" xfId="0" applyFont="1" applyBorder="1" applyAlignment="1">
      <alignment vertical="center"/>
    </xf>
    <xf numFmtId="2" fontId="0" fillId="0" borderId="18" xfId="0" applyNumberFormat="1" applyFont="1" applyFill="1" applyBorder="1" applyAlignment="1">
      <alignment horizontal="right"/>
    </xf>
    <xf numFmtId="164" fontId="0" fillId="0" borderId="18" xfId="0" applyNumberFormat="1" applyFont="1" applyFill="1" applyBorder="1" applyAlignment="1">
      <alignment horizontal="right"/>
    </xf>
    <xf numFmtId="2" fontId="1" fillId="0" borderId="0" xfId="0" applyNumberFormat="1" applyFont="1" applyAlignment="1">
      <alignment/>
    </xf>
    <xf numFmtId="0" fontId="0" fillId="0" borderId="15" xfId="0" applyFont="1" applyBorder="1" applyAlignment="1">
      <alignment vertical="center"/>
    </xf>
    <xf numFmtId="0" fontId="0" fillId="0" borderId="0" xfId="0" applyFont="1" applyBorder="1" applyAlignment="1">
      <alignment vertical="center"/>
    </xf>
    <xf numFmtId="2" fontId="0" fillId="0" borderId="17" xfId="0" applyNumberFormat="1" applyFont="1" applyFill="1" applyBorder="1" applyAlignment="1">
      <alignment horizontal="right"/>
    </xf>
    <xf numFmtId="164" fontId="0" fillId="0" borderId="17" xfId="0" applyNumberFormat="1" applyFont="1" applyFill="1" applyBorder="1" applyAlignment="1">
      <alignment horizontal="right"/>
    </xf>
    <xf numFmtId="0" fontId="0" fillId="0" borderId="17" xfId="0" applyNumberFormat="1" applyFont="1" applyBorder="1" applyAlignment="1">
      <alignment vertical="center"/>
    </xf>
    <xf numFmtId="0" fontId="0" fillId="0" borderId="0" xfId="0" applyNumberFormat="1" applyFont="1" applyBorder="1" applyAlignment="1">
      <alignment vertical="center"/>
    </xf>
    <xf numFmtId="165" fontId="0" fillId="0" borderId="17" xfId="0" applyNumberFormat="1" applyFont="1" applyBorder="1" applyAlignment="1">
      <alignment horizontal="center" vertical="center"/>
    </xf>
    <xf numFmtId="164" fontId="0" fillId="24" borderId="17" xfId="0" applyNumberFormat="1" applyFont="1" applyFill="1" applyBorder="1" applyAlignment="1">
      <alignment horizontal="right"/>
    </xf>
    <xf numFmtId="167" fontId="1" fillId="0" borderId="0" xfId="0" applyNumberFormat="1" applyFont="1" applyBorder="1" applyAlignment="1">
      <alignment horizontal="right"/>
    </xf>
    <xf numFmtId="165" fontId="0" fillId="0" borderId="18" xfId="0" applyNumberFormat="1" applyFont="1" applyBorder="1" applyAlignment="1">
      <alignment horizontal="center"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65" fontId="0" fillId="0" borderId="19" xfId="0" applyNumberFormat="1" applyFont="1" applyBorder="1" applyAlignment="1">
      <alignment horizontal="center" vertical="center"/>
    </xf>
    <xf numFmtId="164" fontId="0" fillId="0" borderId="19" xfId="0" applyNumberFormat="1" applyFont="1" applyFill="1" applyBorder="1" applyAlignment="1">
      <alignment horizontal="right"/>
    </xf>
    <xf numFmtId="164" fontId="0" fillId="0" borderId="24" xfId="0" applyNumberFormat="1" applyFont="1" applyFill="1" applyBorder="1" applyAlignment="1">
      <alignment horizontal="right"/>
    </xf>
    <xf numFmtId="0" fontId="0" fillId="0" borderId="11" xfId="0" applyFont="1" applyBorder="1" applyAlignment="1">
      <alignment/>
    </xf>
    <xf numFmtId="0" fontId="1" fillId="0" borderId="12" xfId="0" applyFont="1" applyBorder="1" applyAlignment="1">
      <alignment/>
    </xf>
    <xf numFmtId="0" fontId="1" fillId="0" borderId="14" xfId="0" applyFont="1" applyBorder="1" applyAlignment="1">
      <alignment/>
    </xf>
    <xf numFmtId="164" fontId="0" fillId="24" borderId="14" xfId="0" applyNumberFormat="1" applyFont="1" applyFill="1" applyBorder="1" applyAlignment="1">
      <alignment horizontal="right"/>
    </xf>
    <xf numFmtId="164" fontId="0" fillId="24" borderId="13" xfId="0" applyNumberFormat="1" applyFont="1" applyFill="1" applyBorder="1" applyAlignment="1">
      <alignment horizontal="right"/>
    </xf>
    <xf numFmtId="0" fontId="0" fillId="0" borderId="15" xfId="0" applyNumberFormat="1" applyFont="1" applyFill="1" applyBorder="1" applyAlignment="1">
      <alignment vertical="top"/>
    </xf>
    <xf numFmtId="168" fontId="1" fillId="0" borderId="0" xfId="0" applyNumberFormat="1" applyFont="1" applyBorder="1" applyAlignment="1">
      <alignment horizontal="right"/>
    </xf>
    <xf numFmtId="0" fontId="0" fillId="0" borderId="15" xfId="0" applyNumberFormat="1" applyFont="1" applyFill="1" applyBorder="1" applyAlignment="1">
      <alignment vertical="center"/>
    </xf>
    <xf numFmtId="164" fontId="0" fillId="0" borderId="16" xfId="0" applyNumberFormat="1" applyFont="1" applyFill="1" applyBorder="1" applyAlignment="1">
      <alignment horizontal="right"/>
    </xf>
    <xf numFmtId="167" fontId="0" fillId="0" borderId="0" xfId="0" applyNumberFormat="1" applyFont="1" applyBorder="1" applyAlignment="1">
      <alignment horizontal="right"/>
    </xf>
    <xf numFmtId="164" fontId="0" fillId="0" borderId="17" xfId="0" applyNumberFormat="1" applyFont="1" applyFill="1" applyBorder="1" applyAlignment="1">
      <alignment horizontal="right" vertical="center"/>
    </xf>
    <xf numFmtId="0" fontId="0"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5" fontId="0" fillId="0" borderId="17" xfId="0" applyNumberFormat="1" applyFont="1" applyFill="1" applyBorder="1" applyAlignment="1">
      <alignment horizontal="center" vertical="center"/>
    </xf>
    <xf numFmtId="0" fontId="0" fillId="0" borderId="17" xfId="0" applyNumberFormat="1" applyFont="1" applyFill="1" applyBorder="1" applyAlignment="1">
      <alignment vertical="center"/>
    </xf>
    <xf numFmtId="169" fontId="1" fillId="0" borderId="0" xfId="0" applyNumberFormat="1" applyFont="1" applyBorder="1" applyAlignment="1">
      <alignment horizontal="right"/>
    </xf>
    <xf numFmtId="164" fontId="1" fillId="0" borderId="0" xfId="0" applyNumberFormat="1" applyFont="1" applyFill="1" applyBorder="1" applyAlignment="1">
      <alignment horizontal="right"/>
    </xf>
    <xf numFmtId="0" fontId="0" fillId="0" borderId="16" xfId="0" applyFont="1" applyBorder="1" applyAlignment="1">
      <alignment vertical="center"/>
    </xf>
    <xf numFmtId="0" fontId="0" fillId="0" borderId="17" xfId="0" applyFont="1" applyBorder="1" applyAlignment="1">
      <alignment vertical="center"/>
    </xf>
    <xf numFmtId="43" fontId="0" fillId="0" borderId="17" xfId="42" applyFont="1" applyFill="1" applyBorder="1" applyAlignment="1">
      <alignment horizontal="right"/>
    </xf>
    <xf numFmtId="43" fontId="0" fillId="0" borderId="17" xfId="42" applyFont="1" applyFill="1" applyBorder="1" applyAlignment="1">
      <alignment horizontal="center"/>
    </xf>
    <xf numFmtId="164" fontId="0" fillId="0" borderId="17" xfId="0" applyNumberFormat="1" applyFont="1" applyFill="1" applyBorder="1" applyAlignment="1" quotePrefix="1">
      <alignment horizontal="right"/>
    </xf>
    <xf numFmtId="164" fontId="0" fillId="0" borderId="17" xfId="0" applyNumberFormat="1" applyFont="1" applyFill="1" applyBorder="1" applyAlignment="1">
      <alignment/>
    </xf>
    <xf numFmtId="2" fontId="0" fillId="0" borderId="17" xfId="0" applyNumberFormat="1" applyFont="1" applyBorder="1" applyAlignment="1">
      <alignment vertical="center"/>
    </xf>
    <xf numFmtId="2" fontId="0" fillId="0" borderId="0" xfId="0" applyNumberFormat="1" applyFont="1" applyBorder="1" applyAlignment="1">
      <alignment vertical="center"/>
    </xf>
    <xf numFmtId="2" fontId="0" fillId="0" borderId="16" xfId="0" applyNumberFormat="1" applyFont="1" applyBorder="1" applyAlignment="1">
      <alignment vertical="center"/>
    </xf>
    <xf numFmtId="2" fontId="0" fillId="0" borderId="15" xfId="0" applyNumberFormat="1" applyFont="1" applyBorder="1" applyAlignment="1" quotePrefix="1">
      <alignment horizontal="center" vertical="center"/>
    </xf>
    <xf numFmtId="2" fontId="0" fillId="0" borderId="21" xfId="0" applyNumberFormat="1" applyFont="1" applyBorder="1" applyAlignment="1" quotePrefix="1">
      <alignment horizontal="center" vertical="center"/>
    </xf>
    <xf numFmtId="2" fontId="0" fillId="0" borderId="10" xfId="0" applyNumberFormat="1" applyFont="1" applyBorder="1" applyAlignment="1">
      <alignment vertical="center"/>
    </xf>
    <xf numFmtId="2" fontId="0" fillId="0" borderId="20" xfId="0" applyNumberFormat="1" applyFont="1" applyBorder="1" applyAlignment="1">
      <alignment vertical="center"/>
    </xf>
    <xf numFmtId="165" fontId="0" fillId="0" borderId="15" xfId="0" applyNumberFormat="1" applyFont="1" applyBorder="1" applyAlignment="1">
      <alignment horizontal="center" vertical="center"/>
    </xf>
    <xf numFmtId="0" fontId="0" fillId="0" borderId="15" xfId="0" applyFont="1" applyFill="1" applyBorder="1" applyAlignment="1" quotePrefix="1">
      <alignment horizontal="center" vertical="center"/>
    </xf>
    <xf numFmtId="165" fontId="0" fillId="0" borderId="15" xfId="0" applyNumberFormat="1" applyFont="1" applyBorder="1" applyAlignment="1">
      <alignment horizontal="center"/>
    </xf>
    <xf numFmtId="165" fontId="0" fillId="0" borderId="17" xfId="0" applyNumberFormat="1" applyFont="1" applyFill="1" applyBorder="1" applyAlignment="1">
      <alignment horizontal="right"/>
    </xf>
    <xf numFmtId="165" fontId="0" fillId="0" borderId="16" xfId="0" applyNumberFormat="1" applyFont="1" applyFill="1" applyBorder="1" applyAlignment="1">
      <alignment horizontal="right"/>
    </xf>
    <xf numFmtId="165" fontId="1" fillId="0" borderId="0" xfId="0" applyNumberFormat="1" applyFont="1" applyBorder="1" applyAlignment="1">
      <alignment horizontal="right"/>
    </xf>
    <xf numFmtId="0" fontId="0" fillId="0" borderId="15" xfId="0" applyFont="1" applyBorder="1" applyAlignment="1" quotePrefix="1">
      <alignment horizontal="center" vertical="center"/>
    </xf>
    <xf numFmtId="0" fontId="0" fillId="0" borderId="20" xfId="0" applyFont="1" applyBorder="1" applyAlignment="1">
      <alignment vertical="center"/>
    </xf>
    <xf numFmtId="165" fontId="0" fillId="0" borderId="21" xfId="0" applyNumberFormat="1" applyFont="1" applyBorder="1" applyAlignment="1">
      <alignment horizontal="center"/>
    </xf>
    <xf numFmtId="2" fontId="0" fillId="0" borderId="20" xfId="0" applyNumberFormat="1" applyFont="1" applyFill="1" applyBorder="1" applyAlignment="1">
      <alignment horizontal="right"/>
    </xf>
    <xf numFmtId="164" fontId="2" fillId="0" borderId="0" xfId="0" applyNumberFormat="1" applyFont="1" applyBorder="1" applyAlignment="1">
      <alignment/>
    </xf>
    <xf numFmtId="0" fontId="0" fillId="0" borderId="15" xfId="0" applyFont="1" applyFill="1" applyBorder="1" applyAlignment="1">
      <alignment horizontal="center" vertical="center"/>
    </xf>
    <xf numFmtId="0" fontId="7" fillId="0" borderId="0" xfId="0" applyFont="1" applyAlignment="1">
      <alignment/>
    </xf>
    <xf numFmtId="0" fontId="7" fillId="0" borderId="0" xfId="0" applyFont="1" applyBorder="1" applyAlignment="1">
      <alignment/>
    </xf>
    <xf numFmtId="164" fontId="0" fillId="0" borderId="0" xfId="0" applyNumberFormat="1" applyFont="1" applyFill="1" applyAlignment="1">
      <alignment horizontal="right"/>
    </xf>
    <xf numFmtId="10" fontId="1" fillId="0" borderId="0" xfId="59" applyNumberFormat="1" applyFont="1" applyAlignment="1">
      <alignment/>
    </xf>
    <xf numFmtId="10" fontId="1" fillId="0" borderId="0" xfId="59" applyNumberFormat="1" applyFont="1" applyFill="1" applyAlignment="1">
      <alignment/>
    </xf>
    <xf numFmtId="0" fontId="1" fillId="0" borderId="0" xfId="0" applyFont="1" applyFill="1" applyAlignment="1">
      <alignment/>
    </xf>
    <xf numFmtId="0" fontId="0" fillId="0" borderId="0" xfId="0" applyFont="1" applyAlignment="1">
      <alignment vertical="top"/>
    </xf>
    <xf numFmtId="0" fontId="0" fillId="0" borderId="0" xfId="0" applyFont="1" applyFill="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165" fontId="0" fillId="0" borderId="0" xfId="0" applyNumberFormat="1" applyFont="1" applyAlignment="1">
      <alignment horizontal="justify" vertical="top" wrapText="1"/>
    </xf>
    <xf numFmtId="166" fontId="11" fillId="0" borderId="0" xfId="59" applyNumberFormat="1" applyFont="1" applyFill="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166" fontId="11" fillId="0" borderId="0" xfId="59" applyNumberFormat="1" applyFont="1" applyBorder="1" applyAlignment="1">
      <alignment horizontal="justify" vertical="top" wrapText="1"/>
    </xf>
    <xf numFmtId="0" fontId="0" fillId="0" borderId="0" xfId="0" applyFont="1" applyAlignment="1">
      <alignment horizontal="justify" vertical="top"/>
    </xf>
    <xf numFmtId="164" fontId="1" fillId="0" borderId="0" xfId="0" applyNumberFormat="1" applyFont="1" applyAlignment="1">
      <alignment/>
    </xf>
    <xf numFmtId="0" fontId="1" fillId="0" borderId="0" xfId="0" applyFont="1" applyBorder="1" applyAlignment="1">
      <alignment/>
    </xf>
    <xf numFmtId="0" fontId="0" fillId="0" borderId="0" xfId="0" applyAlignment="1">
      <alignment/>
    </xf>
    <xf numFmtId="166" fontId="12" fillId="0" borderId="0" xfId="59" applyNumberFormat="1" applyFont="1" applyAlignment="1">
      <alignment/>
    </xf>
    <xf numFmtId="0" fontId="0" fillId="0" borderId="0" xfId="0" applyBorder="1" applyAlignment="1">
      <alignment/>
    </xf>
    <xf numFmtId="164" fontId="3" fillId="0" borderId="0" xfId="0" applyNumberFormat="1" applyFont="1" applyAlignment="1">
      <alignment horizontal="right"/>
    </xf>
    <xf numFmtId="0" fontId="0" fillId="0" borderId="11" xfId="0" applyBorder="1" applyAlignment="1">
      <alignment/>
    </xf>
    <xf numFmtId="0" fontId="0" fillId="0" borderId="12" xfId="0" applyBorder="1" applyAlignment="1">
      <alignment/>
    </xf>
    <xf numFmtId="164" fontId="3" fillId="0" borderId="11" xfId="0" applyNumberFormat="1" applyFont="1" applyBorder="1" applyAlignment="1">
      <alignment horizontal="right"/>
    </xf>
    <xf numFmtId="164" fontId="3" fillId="0" borderId="14" xfId="0" applyNumberFormat="1" applyFont="1" applyBorder="1" applyAlignment="1">
      <alignment horizontal="right"/>
    </xf>
    <xf numFmtId="0" fontId="0" fillId="0" borderId="15" xfId="0" applyBorder="1" applyAlignment="1">
      <alignment/>
    </xf>
    <xf numFmtId="164" fontId="3" fillId="0" borderId="17" xfId="0" applyNumberFormat="1" applyFont="1" applyBorder="1" applyAlignment="1">
      <alignment horizontal="right"/>
    </xf>
    <xf numFmtId="164" fontId="3" fillId="0" borderId="15" xfId="0" applyNumberFormat="1" applyFont="1" applyBorder="1" applyAlignment="1">
      <alignment horizontal="right"/>
    </xf>
    <xf numFmtId="0" fontId="0" fillId="0" borderId="21" xfId="0" applyBorder="1" applyAlignment="1">
      <alignment/>
    </xf>
    <xf numFmtId="0" fontId="0" fillId="0" borderId="10" xfId="0" applyBorder="1" applyAlignment="1">
      <alignment/>
    </xf>
    <xf numFmtId="166" fontId="14" fillId="0" borderId="18" xfId="59" applyNumberFormat="1" applyFont="1" applyBorder="1" applyAlignment="1">
      <alignment horizontal="right"/>
    </xf>
    <xf numFmtId="166" fontId="14" fillId="0" borderId="21" xfId="59" applyNumberFormat="1" applyFont="1" applyBorder="1" applyAlignment="1">
      <alignment horizontal="right"/>
    </xf>
    <xf numFmtId="166" fontId="3" fillId="0" borderId="18" xfId="59" applyNumberFormat="1" applyFont="1" applyBorder="1" applyAlignment="1">
      <alignment horizontal="right"/>
    </xf>
    <xf numFmtId="0" fontId="0" fillId="0" borderId="22" xfId="0" applyBorder="1" applyAlignment="1">
      <alignment/>
    </xf>
    <xf numFmtId="0" fontId="0" fillId="0" borderId="23" xfId="0" applyBorder="1" applyAlignment="1">
      <alignment/>
    </xf>
    <xf numFmtId="164" fontId="0" fillId="0" borderId="19" xfId="0" applyNumberFormat="1" applyFont="1" applyBorder="1" applyAlignment="1">
      <alignment/>
    </xf>
    <xf numFmtId="166" fontId="0" fillId="0" borderId="24" xfId="59" applyNumberFormat="1" applyFont="1" applyBorder="1" applyAlignment="1">
      <alignment/>
    </xf>
    <xf numFmtId="164" fontId="0" fillId="0" borderId="17" xfId="0" applyNumberFormat="1" applyFont="1" applyBorder="1" applyAlignment="1">
      <alignment/>
    </xf>
    <xf numFmtId="166" fontId="0" fillId="0" borderId="16" xfId="59" applyNumberFormat="1" applyFont="1" applyBorder="1" applyAlignment="1">
      <alignment/>
    </xf>
    <xf numFmtId="170" fontId="3" fillId="0" borderId="15" xfId="0" applyNumberFormat="1" applyFont="1" applyBorder="1" applyAlignment="1">
      <alignment horizontal="left"/>
    </xf>
    <xf numFmtId="0" fontId="3" fillId="0" borderId="16" xfId="0" applyFont="1" applyBorder="1" applyAlignment="1">
      <alignment/>
    </xf>
    <xf numFmtId="0" fontId="0" fillId="0" borderId="0" xfId="0" applyBorder="1" applyAlignment="1" quotePrefix="1">
      <alignment/>
    </xf>
    <xf numFmtId="166" fontId="11" fillId="0" borderId="17" xfId="59" applyNumberFormat="1" applyFont="1" applyBorder="1" applyAlignment="1">
      <alignment/>
    </xf>
    <xf numFmtId="0" fontId="3" fillId="0" borderId="16" xfId="0" applyFont="1" applyBorder="1" applyAlignment="1">
      <alignment horizontal="left"/>
    </xf>
    <xf numFmtId="164" fontId="3" fillId="0" borderId="19" xfId="0" applyNumberFormat="1" applyFont="1" applyBorder="1" applyAlignment="1">
      <alignment/>
    </xf>
    <xf numFmtId="0" fontId="3" fillId="0" borderId="0" xfId="0" applyFont="1" applyBorder="1" applyAlignment="1">
      <alignment horizontal="left"/>
    </xf>
    <xf numFmtId="166" fontId="11" fillId="0" borderId="16" xfId="59" applyNumberFormat="1" applyFont="1" applyBorder="1" applyAlignment="1">
      <alignment/>
    </xf>
    <xf numFmtId="0" fontId="0" fillId="0" borderId="16" xfId="0" applyBorder="1" applyAlignment="1">
      <alignment/>
    </xf>
    <xf numFmtId="164" fontId="0" fillId="0" borderId="18" xfId="0" applyNumberFormat="1" applyFont="1" applyBorder="1" applyAlignment="1">
      <alignment/>
    </xf>
    <xf numFmtId="166" fontId="11" fillId="0" borderId="20" xfId="59" applyNumberFormat="1" applyFont="1" applyBorder="1" applyAlignment="1">
      <alignment/>
    </xf>
    <xf numFmtId="0" fontId="3" fillId="0" borderId="0" xfId="0" applyFont="1" applyBorder="1" applyAlignment="1">
      <alignment/>
    </xf>
    <xf numFmtId="0" fontId="3" fillId="0" borderId="17" xfId="0" applyFont="1" applyBorder="1" applyAlignment="1">
      <alignment/>
    </xf>
    <xf numFmtId="164" fontId="3" fillId="0" borderId="18" xfId="0" applyNumberFormat="1" applyFont="1" applyBorder="1" applyAlignment="1">
      <alignment/>
    </xf>
    <xf numFmtId="0" fontId="3" fillId="0" borderId="18" xfId="0" applyFont="1" applyBorder="1" applyAlignment="1">
      <alignment/>
    </xf>
    <xf numFmtId="0" fontId="15" fillId="0" borderId="10" xfId="0" applyFont="1" applyBorder="1" applyAlignment="1">
      <alignment/>
    </xf>
    <xf numFmtId="0" fontId="15" fillId="0" borderId="20" xfId="0" applyFont="1" applyBorder="1" applyAlignment="1">
      <alignment/>
    </xf>
    <xf numFmtId="164" fontId="3" fillId="0" borderId="17"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15"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wrapText="1"/>
    </xf>
    <xf numFmtId="0" fontId="3" fillId="0" borderId="19" xfId="0" applyFont="1" applyBorder="1" applyAlignment="1">
      <alignment/>
    </xf>
    <xf numFmtId="0" fontId="0" fillId="0" borderId="24" xfId="0" applyBorder="1" applyAlignment="1">
      <alignment/>
    </xf>
    <xf numFmtId="0" fontId="3" fillId="0" borderId="15" xfId="0" applyFont="1" applyBorder="1" applyAlignment="1">
      <alignment/>
    </xf>
    <xf numFmtId="166" fontId="16" fillId="0" borderId="17" xfId="59" applyNumberFormat="1" applyFont="1" applyBorder="1" applyAlignment="1">
      <alignment/>
    </xf>
    <xf numFmtId="0" fontId="15" fillId="0" borderId="15" xfId="0" applyFont="1" applyBorder="1" applyAlignment="1">
      <alignment/>
    </xf>
    <xf numFmtId="0" fontId="3" fillId="0" borderId="22" xfId="0" applyFont="1" applyBorder="1" applyAlignment="1">
      <alignment/>
    </xf>
    <xf numFmtId="164" fontId="0" fillId="0" borderId="11" xfId="0" applyNumberFormat="1" applyFont="1" applyBorder="1" applyAlignment="1">
      <alignment/>
    </xf>
    <xf numFmtId="164" fontId="0" fillId="0" borderId="12" xfId="0" applyNumberFormat="1" applyFont="1" applyBorder="1" applyAlignment="1">
      <alignment/>
    </xf>
    <xf numFmtId="164" fontId="0" fillId="0" borderId="15" xfId="0" applyNumberFormat="1" applyFont="1" applyBorder="1" applyAlignment="1">
      <alignment/>
    </xf>
    <xf numFmtId="164" fontId="0" fillId="0" borderId="0" xfId="0" applyNumberFormat="1" applyFont="1" applyBorder="1" applyAlignment="1">
      <alignment/>
    </xf>
    <xf numFmtId="164" fontId="0" fillId="0" borderId="15" xfId="0" applyNumberFormat="1" applyFont="1" applyBorder="1" applyAlignment="1">
      <alignment horizontal="right"/>
    </xf>
    <xf numFmtId="164" fontId="0" fillId="0" borderId="17" xfId="0" applyNumberFormat="1" applyFont="1" applyBorder="1" applyAlignment="1">
      <alignment horizontal="right"/>
    </xf>
    <xf numFmtId="164" fontId="3" fillId="0" borderId="15" xfId="0" applyNumberFormat="1" applyFont="1" applyBorder="1" applyAlignment="1">
      <alignment/>
    </xf>
    <xf numFmtId="164" fontId="3" fillId="0" borderId="0" xfId="0" applyNumberFormat="1" applyFont="1" applyBorder="1" applyAlignment="1">
      <alignment/>
    </xf>
    <xf numFmtId="164" fontId="3" fillId="0" borderId="23" xfId="0" applyNumberFormat="1" applyFont="1" applyBorder="1" applyAlignment="1">
      <alignment/>
    </xf>
    <xf numFmtId="164" fontId="3" fillId="0" borderId="14" xfId="0" applyNumberFormat="1" applyFont="1" applyBorder="1" applyAlignment="1">
      <alignment/>
    </xf>
    <xf numFmtId="166" fontId="12" fillId="0" borderId="12" xfId="59" applyNumberFormat="1" applyFont="1" applyBorder="1" applyAlignment="1">
      <alignment/>
    </xf>
    <xf numFmtId="166" fontId="12" fillId="0" borderId="13" xfId="59" applyNumberFormat="1" applyFont="1" applyBorder="1" applyAlignment="1">
      <alignment/>
    </xf>
    <xf numFmtId="166" fontId="12" fillId="0" borderId="10" xfId="59" applyNumberFormat="1" applyFont="1" applyBorder="1" applyAlignment="1">
      <alignment/>
    </xf>
    <xf numFmtId="166" fontId="12" fillId="0" borderId="20" xfId="59" applyNumberFormat="1" applyFont="1" applyBorder="1" applyAlignment="1">
      <alignment/>
    </xf>
    <xf numFmtId="0" fontId="0" fillId="0" borderId="0" xfId="0" applyNumberFormat="1" applyFont="1" applyAlignment="1">
      <alignment/>
    </xf>
    <xf numFmtId="166" fontId="12" fillId="0" borderId="0" xfId="59" applyNumberFormat="1" applyFont="1" applyAlignment="1">
      <alignment horizontal="left"/>
    </xf>
    <xf numFmtId="166" fontId="12" fillId="0" borderId="0" xfId="59" applyNumberFormat="1" applyFont="1" applyAlignment="1">
      <alignment horizontal="center"/>
    </xf>
    <xf numFmtId="0" fontId="0" fillId="0" borderId="0" xfId="0" applyAlignment="1">
      <alignment horizontal="left"/>
    </xf>
    <xf numFmtId="0" fontId="7" fillId="0" borderId="0" xfId="0" applyNumberFormat="1" applyFont="1" applyAlignment="1">
      <alignment/>
    </xf>
    <xf numFmtId="2" fontId="0" fillId="0" borderId="0" xfId="0" applyNumberFormat="1" applyAlignment="1">
      <alignment/>
    </xf>
    <xf numFmtId="0" fontId="17"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quotePrefix="1">
      <alignment vertical="top"/>
    </xf>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horizontal="right"/>
    </xf>
    <xf numFmtId="0" fontId="0" fillId="0" borderId="0" xfId="0" applyNumberFormat="1" applyFont="1" applyAlignment="1">
      <alignment horizontal="left"/>
    </xf>
    <xf numFmtId="164" fontId="0" fillId="0" borderId="0" xfId="0" applyNumberFormat="1" applyFont="1" applyAlignment="1">
      <alignment horizontal="right"/>
    </xf>
    <xf numFmtId="2" fontId="0" fillId="0" borderId="0" xfId="0" applyNumberFormat="1" applyFont="1" applyAlignment="1">
      <alignment/>
    </xf>
    <xf numFmtId="2" fontId="12" fillId="0" borderId="0" xfId="0" applyNumberFormat="1" applyFont="1" applyAlignment="1">
      <alignment/>
    </xf>
    <xf numFmtId="164" fontId="12" fillId="0" borderId="0" xfId="0" applyNumberFormat="1" applyFont="1" applyAlignment="1">
      <alignment/>
    </xf>
    <xf numFmtId="0" fontId="0" fillId="0" borderId="0" xfId="0" applyFill="1" applyAlignment="1">
      <alignment/>
    </xf>
    <xf numFmtId="172" fontId="18" fillId="0" borderId="0" xfId="0" applyNumberFormat="1" applyFont="1" applyAlignment="1">
      <alignment horizontal="center" vertical="top" wrapText="1"/>
    </xf>
    <xf numFmtId="172" fontId="18" fillId="24" borderId="0" xfId="0" applyNumberFormat="1" applyFont="1" applyFill="1" applyAlignment="1">
      <alignment horizontal="centerContinuous" vertical="top" wrapText="1"/>
    </xf>
    <xf numFmtId="172" fontId="19" fillId="0" borderId="0" xfId="0" applyNumberFormat="1" applyFont="1" applyAlignment="1">
      <alignment horizontal="center" vertical="top" wrapText="1"/>
    </xf>
    <xf numFmtId="172" fontId="19" fillId="24" borderId="15" xfId="0" applyNumberFormat="1" applyFont="1" applyFill="1" applyBorder="1" applyAlignment="1">
      <alignment horizontal="left" vertical="top" wrapText="1"/>
    </xf>
    <xf numFmtId="172" fontId="18" fillId="24" borderId="15" xfId="0" applyNumberFormat="1" applyFont="1" applyFill="1" applyBorder="1" applyAlignment="1">
      <alignment horizontal="center" vertical="top" wrapText="1"/>
    </xf>
    <xf numFmtId="172" fontId="18" fillId="24" borderId="0" xfId="0" applyNumberFormat="1" applyFont="1" applyFill="1" applyBorder="1" applyAlignment="1">
      <alignment horizontal="center" vertical="top" wrapText="1"/>
    </xf>
    <xf numFmtId="172" fontId="18" fillId="24" borderId="16" xfId="0" applyNumberFormat="1" applyFont="1" applyFill="1" applyBorder="1" applyAlignment="1">
      <alignment horizontal="center" vertical="top" wrapText="1"/>
    </xf>
    <xf numFmtId="172" fontId="18" fillId="24" borderId="0" xfId="0" applyNumberFormat="1" applyFont="1" applyFill="1" applyAlignment="1">
      <alignment horizontal="left" vertical="top" wrapText="1"/>
    </xf>
    <xf numFmtId="172" fontId="18" fillId="24" borderId="0" xfId="0" applyNumberFormat="1" applyFont="1" applyFill="1" applyAlignment="1">
      <alignment horizontal="right" vertical="top" wrapText="1"/>
    </xf>
    <xf numFmtId="172" fontId="5" fillId="24" borderId="15" xfId="0" applyNumberFormat="1" applyFont="1" applyFill="1" applyBorder="1" applyAlignment="1">
      <alignment horizontal="left" vertical="top" wrapText="1"/>
    </xf>
    <xf numFmtId="172" fontId="22" fillId="24" borderId="15" xfId="0" applyNumberFormat="1" applyFont="1" applyFill="1" applyBorder="1" applyAlignment="1">
      <alignment horizontal="left" vertical="top" wrapText="1"/>
    </xf>
    <xf numFmtId="173" fontId="7" fillId="24" borderId="22" xfId="0" applyNumberFormat="1" applyFont="1" applyFill="1" applyBorder="1" applyAlignment="1">
      <alignment horizontal="left" vertical="top" wrapText="1"/>
    </xf>
    <xf numFmtId="2" fontId="5" fillId="24" borderId="0" xfId="0" applyNumberFormat="1" applyFont="1" applyFill="1" applyBorder="1" applyAlignment="1">
      <alignment horizontal="right" vertical="top" wrapText="1"/>
    </xf>
    <xf numFmtId="2" fontId="5" fillId="24" borderId="16" xfId="0" applyNumberFormat="1" applyFont="1" applyFill="1" applyBorder="1" applyAlignment="1">
      <alignment horizontal="right" vertical="top" wrapText="1"/>
    </xf>
    <xf numFmtId="172" fontId="5" fillId="0" borderId="15" xfId="0" applyNumberFormat="1" applyFont="1" applyFill="1" applyBorder="1" applyAlignment="1">
      <alignment horizontal="left" vertical="top" wrapText="1"/>
    </xf>
    <xf numFmtId="172" fontId="22" fillId="0" borderId="15" xfId="0" applyNumberFormat="1" applyFont="1" applyFill="1" applyBorder="1" applyAlignment="1">
      <alignment horizontal="left" vertical="top" wrapText="1"/>
    </xf>
    <xf numFmtId="172" fontId="5" fillId="24" borderId="0" xfId="0" applyNumberFormat="1" applyFont="1" applyFill="1" applyAlignment="1">
      <alignment horizontal="centerContinuous" vertical="top"/>
    </xf>
    <xf numFmtId="172" fontId="3" fillId="24" borderId="19" xfId="0" applyNumberFormat="1" applyFont="1" applyFill="1" applyBorder="1" applyAlignment="1">
      <alignment horizontal="center" vertical="center" wrapText="1"/>
    </xf>
    <xf numFmtId="171" fontId="3" fillId="0" borderId="15" xfId="0" applyNumberFormat="1" applyFont="1" applyFill="1" applyBorder="1" applyAlignment="1">
      <alignment/>
    </xf>
    <xf numFmtId="0" fontId="0" fillId="0" borderId="0" xfId="0" applyNumberFormat="1" applyFont="1" applyAlignment="1">
      <alignment/>
    </xf>
    <xf numFmtId="2" fontId="22" fillId="24" borderId="15" xfId="0" applyNumberFormat="1" applyFont="1" applyFill="1" applyBorder="1" applyAlignment="1">
      <alignment horizontal="right" vertical="top" wrapText="1"/>
    </xf>
    <xf numFmtId="2" fontId="22" fillId="24" borderId="16" xfId="0" applyNumberFormat="1" applyFont="1" applyFill="1" applyBorder="1" applyAlignment="1">
      <alignment horizontal="right" vertical="top" wrapText="1"/>
    </xf>
    <xf numFmtId="2" fontId="22" fillId="24" borderId="21" xfId="0" applyNumberFormat="1" applyFont="1" applyFill="1" applyBorder="1" applyAlignment="1">
      <alignment horizontal="right" vertical="top" wrapText="1"/>
    </xf>
    <xf numFmtId="2" fontId="22" fillId="24" borderId="10" xfId="0" applyNumberFormat="1" applyFont="1" applyFill="1" applyBorder="1" applyAlignment="1">
      <alignment horizontal="right" vertical="top" wrapText="1"/>
    </xf>
    <xf numFmtId="2" fontId="22" fillId="24" borderId="20" xfId="0" applyNumberFormat="1" applyFont="1" applyFill="1" applyBorder="1" applyAlignment="1">
      <alignment horizontal="right" vertical="top" wrapText="1"/>
    </xf>
    <xf numFmtId="2" fontId="22" fillId="24" borderId="11" xfId="0" applyNumberFormat="1" applyFont="1" applyFill="1" applyBorder="1" applyAlignment="1">
      <alignment horizontal="right" vertical="top" wrapText="1"/>
    </xf>
    <xf numFmtId="2" fontId="22" fillId="24" borderId="12" xfId="0" applyNumberFormat="1" applyFont="1" applyFill="1" applyBorder="1" applyAlignment="1">
      <alignment horizontal="right" vertical="top" wrapText="1"/>
    </xf>
    <xf numFmtId="2" fontId="22" fillId="24" borderId="13" xfId="0" applyNumberFormat="1" applyFont="1" applyFill="1" applyBorder="1" applyAlignment="1">
      <alignment horizontal="right" vertical="top" wrapText="1"/>
    </xf>
    <xf numFmtId="2" fontId="22" fillId="24" borderId="0" xfId="0" applyNumberFormat="1" applyFont="1" applyFill="1" applyBorder="1" applyAlignment="1">
      <alignment horizontal="right" vertical="top" wrapText="1"/>
    </xf>
    <xf numFmtId="0" fontId="7" fillId="0" borderId="0" xfId="0" applyNumberFormat="1" applyFont="1" applyFill="1" applyAlignment="1">
      <alignment horizontal="right"/>
    </xf>
    <xf numFmtId="0" fontId="0" fillId="0" borderId="17" xfId="0" applyFont="1" applyBorder="1" applyAlignment="1">
      <alignment/>
    </xf>
    <xf numFmtId="164" fontId="0" fillId="0" borderId="17" xfId="0" applyNumberFormat="1" applyFont="1" applyBorder="1" applyAlignment="1">
      <alignment horizontal="right" vertical="center"/>
    </xf>
    <xf numFmtId="0" fontId="0" fillId="0" borderId="0" xfId="0" applyNumberFormat="1" applyFont="1" applyAlignment="1">
      <alignment horizontal="left"/>
    </xf>
    <xf numFmtId="172" fontId="3" fillId="0" borderId="23" xfId="0" applyNumberFormat="1" applyFont="1" applyFill="1" applyBorder="1" applyAlignment="1">
      <alignment horizontal="right" vertical="top" wrapText="1"/>
    </xf>
    <xf numFmtId="172" fontId="3" fillId="0" borderId="24" xfId="0" applyNumberFormat="1" applyFont="1" applyFill="1" applyBorder="1" applyAlignment="1">
      <alignment horizontal="right" vertical="top" wrapText="1"/>
    </xf>
    <xf numFmtId="2" fontId="22" fillId="24" borderId="15" xfId="0" applyNumberFormat="1" applyFont="1" applyFill="1" applyBorder="1" applyAlignment="1">
      <alignment horizontal="right" vertical="top" wrapText="1"/>
    </xf>
    <xf numFmtId="2" fontId="22" fillId="24" borderId="16" xfId="0" applyNumberFormat="1" applyFont="1" applyFill="1" applyBorder="1" applyAlignment="1">
      <alignment horizontal="right" vertical="top" wrapText="1"/>
    </xf>
    <xf numFmtId="172" fontId="22" fillId="24" borderId="15" xfId="0" applyNumberFormat="1" applyFont="1" applyFill="1" applyBorder="1" applyAlignment="1">
      <alignment horizontal="center" vertical="top" wrapText="1"/>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justify" vertical="top" wrapText="1"/>
    </xf>
    <xf numFmtId="0" fontId="3" fillId="0" borderId="0" xfId="0" applyFont="1" applyAlignment="1">
      <alignment horizontal="center"/>
    </xf>
    <xf numFmtId="2" fontId="4"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2" fontId="4" fillId="0" borderId="0" xfId="0" applyNumberFormat="1" applyFont="1" applyFill="1" applyBorder="1" applyAlignment="1">
      <alignment horizontal="center" vertical="center"/>
    </xf>
    <xf numFmtId="0" fontId="0" fillId="0" borderId="0" xfId="0" applyFont="1" applyFill="1" applyAlignment="1">
      <alignment horizontal="justify"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3" fillId="0" borderId="0" xfId="0" applyFont="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Font="1" applyAlignment="1">
      <alignment horizontal="center"/>
    </xf>
    <xf numFmtId="172" fontId="4" fillId="0" borderId="0" xfId="0" applyNumberFormat="1" applyFont="1" applyAlignment="1">
      <alignment horizontal="center" vertical="top" wrapText="1"/>
    </xf>
    <xf numFmtId="17" fontId="4" fillId="0" borderId="0" xfId="0" applyNumberFormat="1" applyFont="1" applyFill="1" applyAlignment="1">
      <alignment horizontal="center" vertical="top" wrapText="1"/>
    </xf>
    <xf numFmtId="172" fontId="3" fillId="0" borderId="22" xfId="0" applyNumberFormat="1" applyFont="1" applyFill="1" applyBorder="1" applyAlignment="1">
      <alignment horizontal="right" vertical="top" wrapText="1"/>
    </xf>
    <xf numFmtId="172" fontId="22" fillId="24" borderId="16" xfId="0" applyNumberFormat="1" applyFont="1" applyFill="1" applyBorder="1" applyAlignment="1">
      <alignment horizontal="center" vertical="top" wrapText="1"/>
    </xf>
    <xf numFmtId="0" fontId="0" fillId="0" borderId="0" xfId="0" applyFont="1" applyAlignment="1">
      <alignment horizontal="center"/>
    </xf>
    <xf numFmtId="2" fontId="7" fillId="24" borderId="22" xfId="0" applyNumberFormat="1" applyFont="1" applyFill="1" applyBorder="1" applyAlignment="1">
      <alignment horizontal="right" vertical="top" wrapText="1"/>
    </xf>
    <xf numFmtId="2" fontId="7" fillId="24" borderId="24" xfId="0" applyNumberFormat="1" applyFont="1" applyFill="1" applyBorder="1" applyAlignment="1">
      <alignment horizontal="right" vertical="top" wrapText="1"/>
    </xf>
    <xf numFmtId="2" fontId="22" fillId="24" borderId="0" xfId="0" applyNumberFormat="1" applyFont="1" applyFill="1" applyBorder="1" applyAlignment="1">
      <alignment horizontal="right" vertical="top" wrapText="1"/>
    </xf>
    <xf numFmtId="2" fontId="22" fillId="0" borderId="15" xfId="0" applyNumberFormat="1" applyFont="1" applyFill="1" applyBorder="1" applyAlignment="1">
      <alignment horizontal="right" vertical="top" wrapText="1"/>
    </xf>
    <xf numFmtId="2" fontId="22" fillId="0" borderId="16" xfId="0" applyNumberFormat="1" applyFont="1" applyFill="1" applyBorder="1" applyAlignment="1">
      <alignment horizontal="right" vertical="top" wrapText="1"/>
    </xf>
    <xf numFmtId="2" fontId="22" fillId="0" borderId="0" xfId="0" applyNumberFormat="1" applyFont="1" applyFill="1" applyBorder="1" applyAlignment="1">
      <alignment horizontal="right" vertical="top" wrapText="1"/>
    </xf>
    <xf numFmtId="2" fontId="22" fillId="0" borderId="21" xfId="0" applyNumberFormat="1" applyFont="1" applyFill="1" applyBorder="1" applyAlignment="1">
      <alignment horizontal="right" vertical="top" wrapText="1"/>
    </xf>
    <xf numFmtId="2" fontId="22" fillId="0" borderId="20" xfId="0" applyNumberFormat="1" applyFont="1" applyFill="1" applyBorder="1" applyAlignment="1">
      <alignment horizontal="right" vertical="top" wrapText="1"/>
    </xf>
    <xf numFmtId="172" fontId="22" fillId="24" borderId="12" xfId="0" applyNumberFormat="1" applyFont="1" applyFill="1" applyBorder="1" applyAlignment="1">
      <alignment horizontal="center" vertical="top" wrapText="1"/>
    </xf>
    <xf numFmtId="172" fontId="22" fillId="24" borderId="0" xfId="0" applyNumberFormat="1" applyFont="1" applyFill="1" applyAlignment="1">
      <alignment horizontal="left" vertical="top" wrapText="1"/>
    </xf>
    <xf numFmtId="2" fontId="7" fillId="24" borderId="23" xfId="0" applyNumberFormat="1"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71"/>
  <sheetViews>
    <sheetView tabSelected="1" zoomScale="90" zoomScaleNormal="90" zoomScaleSheetLayoutView="80" zoomScalePageLayoutView="0" workbookViewId="0" topLeftCell="A1">
      <selection activeCell="C5" sqref="C5:J5"/>
    </sheetView>
  </sheetViews>
  <sheetFormatPr defaultColWidth="9.140625" defaultRowHeight="12.75"/>
  <cols>
    <col min="1" max="1" width="2.8515625" style="1" customWidth="1"/>
    <col min="2" max="2" width="6.57421875" style="1" customWidth="1"/>
    <col min="3" max="3" width="34.8515625" style="131" customWidth="1"/>
    <col min="4" max="4" width="6.28125" style="1" customWidth="1"/>
    <col min="5" max="5" width="4.421875" style="1" customWidth="1"/>
    <col min="6" max="6" width="5.7109375" style="1" customWidth="1"/>
    <col min="7" max="8" width="13.140625" style="1" customWidth="1"/>
    <col min="9" max="9" width="13.421875" style="1" bestFit="1" customWidth="1"/>
    <col min="10" max="10" width="13.28125" style="1" customWidth="1"/>
    <col min="11" max="11" width="15.140625" style="119" bestFit="1" customWidth="1"/>
    <col min="12" max="12" width="11.7109375" style="1" customWidth="1"/>
    <col min="13" max="13" width="9.28125" style="1" bestFit="1" customWidth="1"/>
    <col min="14" max="16384" width="9.140625" style="1" customWidth="1"/>
  </cols>
  <sheetData>
    <row r="1" spans="2:12" ht="12">
      <c r="B1" s="2"/>
      <c r="C1" s="3"/>
      <c r="D1" s="2"/>
      <c r="E1" s="2"/>
      <c r="F1" s="4"/>
      <c r="G1" s="5"/>
      <c r="H1" s="5"/>
      <c r="I1" s="5"/>
      <c r="J1" s="5"/>
      <c r="K1" s="5"/>
      <c r="L1" s="6"/>
    </row>
    <row r="2" spans="2:12" ht="15.75">
      <c r="B2" s="268" t="s">
        <v>0</v>
      </c>
      <c r="C2" s="268"/>
      <c r="D2" s="268"/>
      <c r="E2" s="268"/>
      <c r="F2" s="268"/>
      <c r="G2" s="268"/>
      <c r="H2" s="268"/>
      <c r="I2" s="268"/>
      <c r="J2" s="268"/>
      <c r="K2" s="268"/>
      <c r="L2" s="6"/>
    </row>
    <row r="3" spans="2:12" ht="14.25" customHeight="1">
      <c r="B3" s="2"/>
      <c r="C3" s="3"/>
      <c r="D3" s="2"/>
      <c r="E3" s="2"/>
      <c r="F3" s="4"/>
      <c r="G3" s="5"/>
      <c r="H3" s="5"/>
      <c r="I3" s="5"/>
      <c r="J3" s="5"/>
      <c r="K3" s="5"/>
      <c r="L3" s="6"/>
    </row>
    <row r="4" spans="2:12" ht="16.5" customHeight="1">
      <c r="B4" s="269" t="s">
        <v>151</v>
      </c>
      <c r="C4" s="269"/>
      <c r="D4" s="269"/>
      <c r="E4" s="269"/>
      <c r="F4" s="269"/>
      <c r="G4" s="269"/>
      <c r="H4" s="269"/>
      <c r="I4" s="269"/>
      <c r="J4" s="269"/>
      <c r="K4" s="269"/>
      <c r="L4" s="8"/>
    </row>
    <row r="5" spans="2:12" ht="16.5" customHeight="1">
      <c r="B5" s="7"/>
      <c r="C5" s="273" t="s">
        <v>1</v>
      </c>
      <c r="D5" s="273"/>
      <c r="E5" s="273"/>
      <c r="F5" s="273"/>
      <c r="G5" s="273"/>
      <c r="H5" s="273"/>
      <c r="I5" s="273"/>
      <c r="J5" s="273"/>
      <c r="K5" s="9"/>
      <c r="L5" s="8"/>
    </row>
    <row r="6" spans="2:12" ht="12.75">
      <c r="B6" s="10"/>
      <c r="C6" s="10"/>
      <c r="D6" s="10"/>
      <c r="E6" s="11"/>
      <c r="F6" s="12"/>
      <c r="G6" s="13"/>
      <c r="H6" s="14"/>
      <c r="I6" s="14"/>
      <c r="J6" s="14"/>
      <c r="K6" s="256" t="s">
        <v>172</v>
      </c>
      <c r="L6" s="15"/>
    </row>
    <row r="7" spans="2:12" ht="12.75" customHeight="1">
      <c r="B7" s="16"/>
      <c r="C7" s="17"/>
      <c r="D7" s="17"/>
      <c r="E7" s="18"/>
      <c r="F7" s="19"/>
      <c r="G7" s="20" t="s">
        <v>2</v>
      </c>
      <c r="H7" s="20" t="s">
        <v>2</v>
      </c>
      <c r="I7" s="21" t="s">
        <v>3</v>
      </c>
      <c r="J7" s="21" t="s">
        <v>3</v>
      </c>
      <c r="K7" s="22" t="s">
        <v>4</v>
      </c>
      <c r="L7" s="23"/>
    </row>
    <row r="8" spans="2:12" ht="12.75">
      <c r="B8" s="24"/>
      <c r="C8" s="25"/>
      <c r="D8" s="25"/>
      <c r="E8" s="26"/>
      <c r="F8" s="27"/>
      <c r="G8" s="28" t="s">
        <v>5</v>
      </c>
      <c r="H8" s="29" t="s">
        <v>5</v>
      </c>
      <c r="I8" s="30" t="s">
        <v>5</v>
      </c>
      <c r="J8" s="31" t="s">
        <v>5</v>
      </c>
      <c r="K8" s="32" t="s">
        <v>5</v>
      </c>
      <c r="L8" s="23"/>
    </row>
    <row r="9" spans="2:12" ht="13.5" customHeight="1">
      <c r="B9" s="24"/>
      <c r="C9" s="25"/>
      <c r="D9" s="25"/>
      <c r="E9" s="26"/>
      <c r="F9" s="27"/>
      <c r="G9" s="28" t="s">
        <v>152</v>
      </c>
      <c r="H9" s="31" t="s">
        <v>6</v>
      </c>
      <c r="I9" s="31" t="s">
        <v>152</v>
      </c>
      <c r="J9" s="31" t="s">
        <v>6</v>
      </c>
      <c r="K9" s="32" t="s">
        <v>153</v>
      </c>
      <c r="L9" s="23"/>
    </row>
    <row r="10" spans="2:12" ht="13.5" customHeight="1">
      <c r="B10" s="24"/>
      <c r="C10" s="25"/>
      <c r="D10" s="25"/>
      <c r="E10" s="26"/>
      <c r="F10" s="33"/>
      <c r="G10" s="34"/>
      <c r="H10" s="35"/>
      <c r="I10" s="36"/>
      <c r="J10" s="36"/>
      <c r="K10" s="37" t="s">
        <v>7</v>
      </c>
      <c r="L10" s="23"/>
    </row>
    <row r="11" spans="2:12" ht="12.75">
      <c r="B11" s="24"/>
      <c r="C11" s="25"/>
      <c r="D11" s="25"/>
      <c r="E11" s="26"/>
      <c r="F11" s="33"/>
      <c r="G11" s="38"/>
      <c r="H11" s="39"/>
      <c r="I11" s="40"/>
      <c r="J11" s="40"/>
      <c r="K11" s="40"/>
      <c r="L11" s="23"/>
    </row>
    <row r="12" spans="2:12" ht="12.75">
      <c r="B12" s="41"/>
      <c r="C12" s="42"/>
      <c r="D12" s="42"/>
      <c r="E12" s="43"/>
      <c r="F12" s="19"/>
      <c r="G12" s="44"/>
      <c r="H12" s="45"/>
      <c r="I12" s="46"/>
      <c r="J12" s="46"/>
      <c r="K12" s="46"/>
      <c r="L12" s="48"/>
    </row>
    <row r="13" spans="2:13" ht="12.75">
      <c r="B13" s="49" t="s">
        <v>8</v>
      </c>
      <c r="C13" s="50"/>
      <c r="D13" s="50"/>
      <c r="E13" s="50"/>
      <c r="F13" s="33"/>
      <c r="G13" s="51">
        <v>8841.36</v>
      </c>
      <c r="H13" s="51">
        <v>7601</v>
      </c>
      <c r="I13" s="51">
        <v>17282.83</v>
      </c>
      <c r="J13" s="51">
        <v>14784.61</v>
      </c>
      <c r="K13" s="52">
        <v>31423.23</v>
      </c>
      <c r="L13" s="48"/>
      <c r="M13" s="53"/>
    </row>
    <row r="14" spans="2:13" ht="12.75">
      <c r="B14" s="54"/>
      <c r="C14" s="55"/>
      <c r="D14" s="55"/>
      <c r="E14" s="55"/>
      <c r="F14" s="27"/>
      <c r="G14" s="56"/>
      <c r="H14" s="57"/>
      <c r="I14" s="57"/>
      <c r="J14" s="57"/>
      <c r="K14" s="57"/>
      <c r="L14" s="48"/>
      <c r="M14" s="53"/>
    </row>
    <row r="15" spans="2:13" ht="12.75">
      <c r="B15" s="58" t="s">
        <v>9</v>
      </c>
      <c r="C15" s="59"/>
      <c r="D15" s="55"/>
      <c r="E15" s="55"/>
      <c r="F15" s="60">
        <v>-1</v>
      </c>
      <c r="G15" s="61">
        <v>5974.18</v>
      </c>
      <c r="H15" s="61">
        <v>5083.48</v>
      </c>
      <c r="I15" s="57">
        <v>11741.65</v>
      </c>
      <c r="J15" s="57">
        <v>9907.07</v>
      </c>
      <c r="K15" s="57">
        <v>21167.58</v>
      </c>
      <c r="L15" s="48"/>
      <c r="M15" s="53"/>
    </row>
    <row r="16" spans="2:13" ht="12.75">
      <c r="B16" s="58" t="s">
        <v>10</v>
      </c>
      <c r="C16" s="59"/>
      <c r="D16" s="55"/>
      <c r="E16" s="55"/>
      <c r="F16" s="60">
        <v>-2</v>
      </c>
      <c r="G16" s="57">
        <v>111.04</v>
      </c>
      <c r="H16" s="57">
        <v>92.16</v>
      </c>
      <c r="I16" s="57">
        <v>186.45</v>
      </c>
      <c r="J16" s="57">
        <v>127.37</v>
      </c>
      <c r="K16" s="57">
        <v>300.67</v>
      </c>
      <c r="L16" s="62"/>
      <c r="M16" s="53"/>
    </row>
    <row r="17" spans="2:13" ht="12.75">
      <c r="B17" s="58" t="s">
        <v>11</v>
      </c>
      <c r="C17" s="59"/>
      <c r="D17" s="55"/>
      <c r="E17" s="55"/>
      <c r="F17" s="63">
        <v>-3</v>
      </c>
      <c r="G17" s="52">
        <f>+G15+G16</f>
        <v>6085.22</v>
      </c>
      <c r="H17" s="52">
        <f>+H15+H16</f>
        <v>5175.639999999999</v>
      </c>
      <c r="I17" s="52">
        <f>+I15+I16</f>
        <v>11928.1</v>
      </c>
      <c r="J17" s="52">
        <f>+J15+J16</f>
        <v>10034.44</v>
      </c>
      <c r="K17" s="52">
        <f>+K15+K16</f>
        <v>21468.25</v>
      </c>
      <c r="L17" s="62"/>
      <c r="M17" s="53"/>
    </row>
    <row r="18" spans="2:13" ht="12.75">
      <c r="B18" s="64"/>
      <c r="C18" s="65"/>
      <c r="D18" s="66"/>
      <c r="E18" s="67"/>
      <c r="F18" s="68"/>
      <c r="G18" s="69"/>
      <c r="H18" s="70"/>
      <c r="I18" s="69"/>
      <c r="J18" s="69"/>
      <c r="K18" s="69"/>
      <c r="L18" s="62"/>
      <c r="M18" s="53"/>
    </row>
    <row r="19" spans="2:13" ht="12.75">
      <c r="B19" s="71" t="s">
        <v>12</v>
      </c>
      <c r="C19" s="72"/>
      <c r="D19" s="72"/>
      <c r="E19" s="72"/>
      <c r="F19" s="73"/>
      <c r="G19" s="74"/>
      <c r="H19" s="75"/>
      <c r="I19" s="47"/>
      <c r="J19" s="47"/>
      <c r="K19" s="47"/>
      <c r="L19" s="62"/>
      <c r="M19" s="53"/>
    </row>
    <row r="20" spans="2:13" ht="26.25" customHeight="1">
      <c r="B20" s="76" t="s">
        <v>13</v>
      </c>
      <c r="C20" s="270" t="s">
        <v>14</v>
      </c>
      <c r="D20" s="270"/>
      <c r="E20" s="271"/>
      <c r="F20" s="60"/>
      <c r="G20" s="61">
        <v>-39.84</v>
      </c>
      <c r="H20" s="61">
        <v>-211.15705670000003</v>
      </c>
      <c r="I20" s="57">
        <v>-157.95</v>
      </c>
      <c r="J20" s="57">
        <v>-310.9370567</v>
      </c>
      <c r="K20" s="57">
        <v>-254.29</v>
      </c>
      <c r="L20" s="77"/>
      <c r="M20" s="53"/>
    </row>
    <row r="21" spans="2:13" ht="12.75">
      <c r="B21" s="78" t="s">
        <v>15</v>
      </c>
      <c r="C21" s="59" t="s">
        <v>16</v>
      </c>
      <c r="D21" s="55"/>
      <c r="E21" s="55"/>
      <c r="F21" s="60"/>
      <c r="G21" s="61">
        <v>1856.04</v>
      </c>
      <c r="H21" s="61">
        <v>1774.59</v>
      </c>
      <c r="I21" s="57">
        <v>3793.05</v>
      </c>
      <c r="J21" s="57">
        <v>3334.21</v>
      </c>
      <c r="K21" s="57">
        <v>7000.99</v>
      </c>
      <c r="L21" s="62"/>
      <c r="M21" s="53"/>
    </row>
    <row r="22" spans="2:13" ht="12.75">
      <c r="B22" s="78" t="s">
        <v>17</v>
      </c>
      <c r="C22" s="59" t="s">
        <v>18</v>
      </c>
      <c r="D22" s="55"/>
      <c r="E22" s="55"/>
      <c r="F22" s="60"/>
      <c r="G22" s="57">
        <v>502.94</v>
      </c>
      <c r="H22" s="57">
        <v>297.65</v>
      </c>
      <c r="I22" s="57">
        <v>983.27</v>
      </c>
      <c r="J22" s="57">
        <v>630.73</v>
      </c>
      <c r="K22" s="57">
        <v>1379.8</v>
      </c>
      <c r="L22" s="62"/>
      <c r="M22" s="53"/>
    </row>
    <row r="23" spans="2:13" ht="12.75">
      <c r="B23" s="78" t="s">
        <v>19</v>
      </c>
      <c r="C23" s="59" t="s">
        <v>20</v>
      </c>
      <c r="D23" s="55"/>
      <c r="E23" s="55"/>
      <c r="F23" s="60"/>
      <c r="G23" s="57">
        <v>265.04</v>
      </c>
      <c r="H23" s="57">
        <v>261.18268955</v>
      </c>
      <c r="I23" s="57">
        <v>659.28</v>
      </c>
      <c r="J23" s="57">
        <v>603.10268955</v>
      </c>
      <c r="K23" s="57">
        <v>1159.41</v>
      </c>
      <c r="L23" s="62"/>
      <c r="M23" s="53"/>
    </row>
    <row r="24" spans="2:13" ht="12.75">
      <c r="B24" s="78" t="s">
        <v>21</v>
      </c>
      <c r="C24" s="59" t="s">
        <v>22</v>
      </c>
      <c r="D24" s="55"/>
      <c r="E24" s="55"/>
      <c r="F24" s="60"/>
      <c r="G24" s="57">
        <v>170.13</v>
      </c>
      <c r="H24" s="57">
        <v>163.99354020700002</v>
      </c>
      <c r="I24" s="57">
        <v>336.58</v>
      </c>
      <c r="J24" s="57">
        <v>323.67354020700003</v>
      </c>
      <c r="K24" s="57">
        <v>655.99</v>
      </c>
      <c r="L24" s="62"/>
      <c r="M24" s="53"/>
    </row>
    <row r="25" spans="2:13" ht="12.75">
      <c r="B25" s="78" t="s">
        <v>23</v>
      </c>
      <c r="C25" s="59" t="s">
        <v>24</v>
      </c>
      <c r="D25" s="55"/>
      <c r="E25" s="55"/>
      <c r="F25" s="60"/>
      <c r="G25" s="61">
        <v>1282.05</v>
      </c>
      <c r="H25" s="61">
        <v>1173.22</v>
      </c>
      <c r="I25" s="57">
        <v>2455.37</v>
      </c>
      <c r="J25" s="57">
        <v>2253.48</v>
      </c>
      <c r="K25" s="57">
        <v>4728.23</v>
      </c>
      <c r="L25" s="80"/>
      <c r="M25" s="53"/>
    </row>
    <row r="26" spans="2:13" ht="12.75">
      <c r="B26" s="58" t="s">
        <v>25</v>
      </c>
      <c r="C26" s="59"/>
      <c r="D26" s="55"/>
      <c r="E26" s="55"/>
      <c r="F26" s="60">
        <v>-4</v>
      </c>
      <c r="G26" s="57">
        <f>+SUM(G20:G25)</f>
        <v>4036.3599999999997</v>
      </c>
      <c r="H26" s="57">
        <f>+SUM(H20:H25)-0.01</f>
        <v>3459.4691730569994</v>
      </c>
      <c r="I26" s="57">
        <f>+SUM(I20:I25)</f>
        <v>8069.6</v>
      </c>
      <c r="J26" s="57">
        <f>+SUM(J20:J25)-0.01</f>
        <v>6834.249173057</v>
      </c>
      <c r="K26" s="57">
        <f>+SUM(K20:K25)</f>
        <v>14670.13</v>
      </c>
      <c r="L26" s="80"/>
      <c r="M26" s="53"/>
    </row>
    <row r="27" spans="2:13" ht="25.5" customHeight="1">
      <c r="B27" s="272" t="s">
        <v>26</v>
      </c>
      <c r="C27" s="270"/>
      <c r="D27" s="270"/>
      <c r="E27" s="271"/>
      <c r="F27" s="60">
        <v>-5</v>
      </c>
      <c r="G27" s="81">
        <f>+G17-G26</f>
        <v>2048.8600000000006</v>
      </c>
      <c r="H27" s="81">
        <f>+H17-H26</f>
        <v>1716.170826943</v>
      </c>
      <c r="I27" s="81">
        <f>+I17-I26</f>
        <v>3858.5</v>
      </c>
      <c r="J27" s="81">
        <f>+J17-J26</f>
        <v>3200.1908269430005</v>
      </c>
      <c r="K27" s="81">
        <f>+K17-K26</f>
        <v>6798.120000000001</v>
      </c>
      <c r="L27" s="80"/>
      <c r="M27" s="53"/>
    </row>
    <row r="28" spans="2:13" ht="12.75">
      <c r="B28" s="82" t="s">
        <v>27</v>
      </c>
      <c r="C28" s="59"/>
      <c r="D28" s="55"/>
      <c r="E28" s="55"/>
      <c r="F28" s="60">
        <v>-6</v>
      </c>
      <c r="G28" s="57">
        <v>180.8</v>
      </c>
      <c r="H28" s="57">
        <v>124.49</v>
      </c>
      <c r="I28" s="57">
        <f>324.64</f>
        <v>324.64</v>
      </c>
      <c r="J28" s="57">
        <v>222.97</v>
      </c>
      <c r="K28" s="57">
        <v>518.17</v>
      </c>
      <c r="L28" s="80"/>
      <c r="M28" s="53"/>
    </row>
    <row r="29" spans="2:13" ht="12.75">
      <c r="B29" s="78" t="s">
        <v>28</v>
      </c>
      <c r="C29" s="83"/>
      <c r="D29" s="84"/>
      <c r="E29" s="84"/>
      <c r="F29" s="85">
        <v>-7</v>
      </c>
      <c r="G29" s="57">
        <f>+G27+G28</f>
        <v>2229.6600000000008</v>
      </c>
      <c r="H29" s="57">
        <f>+H27+H28</f>
        <v>1840.660826943</v>
      </c>
      <c r="I29" s="57">
        <f>+I27+I28</f>
        <v>4183.14</v>
      </c>
      <c r="J29" s="57">
        <f>+J27+J28</f>
        <v>3423.1608269430003</v>
      </c>
      <c r="K29" s="57">
        <f>+K27+K28</f>
        <v>7316.290000000001</v>
      </c>
      <c r="L29" s="80"/>
      <c r="M29" s="53"/>
    </row>
    <row r="30" spans="2:13" ht="12.75">
      <c r="B30" s="86" t="s">
        <v>29</v>
      </c>
      <c r="C30" s="83"/>
      <c r="D30" s="84"/>
      <c r="E30" s="84"/>
      <c r="F30" s="85">
        <v>-8</v>
      </c>
      <c r="G30" s="57">
        <v>14.18</v>
      </c>
      <c r="H30" s="57">
        <v>10.63</v>
      </c>
      <c r="I30" s="57">
        <v>30.63</v>
      </c>
      <c r="J30" s="57">
        <v>23.04</v>
      </c>
      <c r="K30" s="57">
        <v>48.13</v>
      </c>
      <c r="L30" s="80"/>
      <c r="M30" s="53"/>
    </row>
    <row r="31" spans="2:13" ht="12.75">
      <c r="B31" s="78" t="s">
        <v>30</v>
      </c>
      <c r="C31" s="83"/>
      <c r="D31" s="84"/>
      <c r="E31" s="84"/>
      <c r="F31" s="85">
        <v>-9</v>
      </c>
      <c r="G31" s="57">
        <f>+G29-G30</f>
        <v>2215.480000000001</v>
      </c>
      <c r="H31" s="57">
        <f>+H29-H30</f>
        <v>1830.030826943</v>
      </c>
      <c r="I31" s="57">
        <f>+I29-I30</f>
        <v>4152.51</v>
      </c>
      <c r="J31" s="57">
        <f>+J29-J30</f>
        <v>3400.1208269430003</v>
      </c>
      <c r="K31" s="57">
        <f>+K29-K30</f>
        <v>7268.160000000001</v>
      </c>
      <c r="L31" s="87"/>
      <c r="M31" s="53"/>
    </row>
    <row r="32" spans="2:13" ht="12.75">
      <c r="B32" s="58" t="s">
        <v>31</v>
      </c>
      <c r="C32" s="59"/>
      <c r="D32" s="55"/>
      <c r="E32" s="55"/>
      <c r="F32" s="60">
        <v>-10</v>
      </c>
      <c r="G32" s="57">
        <v>701.17</v>
      </c>
      <c r="H32" s="57">
        <v>583.29</v>
      </c>
      <c r="I32" s="57">
        <v>1305.48</v>
      </c>
      <c r="J32" s="57">
        <v>1083.07</v>
      </c>
      <c r="K32" s="57">
        <v>2280.55</v>
      </c>
      <c r="L32" s="88"/>
      <c r="M32" s="53"/>
    </row>
    <row r="33" spans="2:12" ht="12.75">
      <c r="B33" s="58" t="s">
        <v>32</v>
      </c>
      <c r="C33" s="59"/>
      <c r="D33" s="55"/>
      <c r="E33" s="55"/>
      <c r="F33" s="60">
        <v>-11</v>
      </c>
      <c r="G33" s="57">
        <f>+G31-G32</f>
        <v>1514.3100000000009</v>
      </c>
      <c r="H33" s="57">
        <f>+H31-H32</f>
        <v>1246.740826943</v>
      </c>
      <c r="I33" s="57">
        <f>+I31-I32</f>
        <v>2847.03</v>
      </c>
      <c r="J33" s="57">
        <f>+J31-J32</f>
        <v>2317.050826943</v>
      </c>
      <c r="K33" s="57">
        <f>+K31-K32</f>
        <v>4987.610000000001</v>
      </c>
      <c r="L33" s="62"/>
    </row>
    <row r="34" spans="2:12" ht="12.75">
      <c r="B34" s="58" t="s">
        <v>33</v>
      </c>
      <c r="C34" s="59"/>
      <c r="D34" s="55"/>
      <c r="E34" s="89"/>
      <c r="F34" s="60">
        <v>-12</v>
      </c>
      <c r="G34" s="57">
        <v>777.3</v>
      </c>
      <c r="H34" s="57">
        <v>767.74</v>
      </c>
      <c r="I34" s="57">
        <v>777.3</v>
      </c>
      <c r="J34" s="57">
        <v>767.74</v>
      </c>
      <c r="K34" s="79">
        <v>773.81</v>
      </c>
      <c r="L34" s="48"/>
    </row>
    <row r="35" spans="2:12" ht="12.75">
      <c r="B35" s="90" t="s">
        <v>167</v>
      </c>
      <c r="C35" s="55"/>
      <c r="D35" s="55"/>
      <c r="E35" s="89"/>
      <c r="F35" s="60"/>
      <c r="G35" s="91"/>
      <c r="H35" s="92"/>
      <c r="I35" s="92"/>
      <c r="J35" s="92"/>
      <c r="K35" s="92"/>
      <c r="L35" s="48"/>
    </row>
    <row r="36" spans="2:12" ht="12.75">
      <c r="B36" s="90" t="s">
        <v>34</v>
      </c>
      <c r="C36" s="55"/>
      <c r="D36" s="55"/>
      <c r="E36" s="89"/>
      <c r="F36" s="60">
        <v>-13</v>
      </c>
      <c r="G36" s="93" t="s">
        <v>35</v>
      </c>
      <c r="H36" s="93" t="s">
        <v>35</v>
      </c>
      <c r="I36" s="93" t="s">
        <v>35</v>
      </c>
      <c r="J36" s="93" t="s">
        <v>35</v>
      </c>
      <c r="K36" s="94">
        <v>15126.12</v>
      </c>
      <c r="L36" s="48"/>
    </row>
    <row r="37" spans="2:12" ht="12.75">
      <c r="B37" s="95" t="s">
        <v>168</v>
      </c>
      <c r="C37" s="96"/>
      <c r="D37" s="96"/>
      <c r="E37" s="97"/>
      <c r="F37" s="60">
        <v>-14</v>
      </c>
      <c r="G37" s="57"/>
      <c r="H37" s="57"/>
      <c r="I37" s="94"/>
      <c r="J37" s="94"/>
      <c r="K37" s="94"/>
      <c r="L37" s="48"/>
    </row>
    <row r="38" spans="2:12" ht="12.75">
      <c r="B38" s="98" t="s">
        <v>35</v>
      </c>
      <c r="C38" s="96" t="s">
        <v>169</v>
      </c>
      <c r="D38" s="96"/>
      <c r="E38" s="97"/>
      <c r="F38" s="60"/>
      <c r="G38" s="57">
        <v>1.95</v>
      </c>
      <c r="H38" s="57">
        <v>1.63</v>
      </c>
      <c r="I38" s="57">
        <v>3.67</v>
      </c>
      <c r="J38" s="57">
        <v>3.03</v>
      </c>
      <c r="K38" s="94">
        <v>6.49</v>
      </c>
      <c r="L38" s="48"/>
    </row>
    <row r="39" spans="2:12" ht="12.75">
      <c r="B39" s="99" t="s">
        <v>35</v>
      </c>
      <c r="C39" s="100" t="s">
        <v>170</v>
      </c>
      <c r="D39" s="100"/>
      <c r="E39" s="101"/>
      <c r="F39" s="63"/>
      <c r="G39" s="52">
        <v>1.93</v>
      </c>
      <c r="H39" s="52">
        <v>1.61</v>
      </c>
      <c r="I39" s="52">
        <v>3.62</v>
      </c>
      <c r="J39" s="52">
        <v>2.99</v>
      </c>
      <c r="K39" s="52">
        <v>6.41</v>
      </c>
      <c r="L39" s="48"/>
    </row>
    <row r="40" spans="2:12" ht="12.75">
      <c r="B40" s="90" t="s">
        <v>36</v>
      </c>
      <c r="C40" s="55"/>
      <c r="D40" s="55"/>
      <c r="E40" s="89"/>
      <c r="F40" s="102">
        <v>-15</v>
      </c>
      <c r="G40" s="44"/>
      <c r="H40" s="56"/>
      <c r="I40" s="47"/>
      <c r="J40" s="57"/>
      <c r="K40" s="57"/>
      <c r="L40" s="48"/>
    </row>
    <row r="41" spans="2:12" ht="12.75">
      <c r="B41" s="103" t="s">
        <v>35</v>
      </c>
      <c r="C41" s="55" t="s">
        <v>37</v>
      </c>
      <c r="D41" s="55"/>
      <c r="E41" s="89"/>
      <c r="F41" s="104"/>
      <c r="G41" s="257">
        <v>7748871989</v>
      </c>
      <c r="H41" s="105">
        <v>7649791618</v>
      </c>
      <c r="I41" s="257">
        <v>7748871989</v>
      </c>
      <c r="J41" s="105">
        <v>7649791618</v>
      </c>
      <c r="K41" s="106">
        <v>7712612856</v>
      </c>
      <c r="L41" s="107"/>
    </row>
    <row r="42" spans="2:12" ht="19.5" customHeight="1">
      <c r="B42" s="108" t="s">
        <v>35</v>
      </c>
      <c r="C42" s="55" t="s">
        <v>38</v>
      </c>
      <c r="D42" s="55"/>
      <c r="E42" s="89"/>
      <c r="F42" s="104"/>
      <c r="G42" s="57">
        <v>99.69</v>
      </c>
      <c r="H42" s="57">
        <v>99.64</v>
      </c>
      <c r="I42" s="57">
        <v>99.69</v>
      </c>
      <c r="J42" s="57">
        <v>99.64</v>
      </c>
      <c r="K42" s="79">
        <v>99.67</v>
      </c>
      <c r="L42" s="48"/>
    </row>
    <row r="43" spans="2:12" ht="7.5" customHeight="1">
      <c r="B43" s="49"/>
      <c r="C43" s="50"/>
      <c r="D43" s="50"/>
      <c r="E43" s="109"/>
      <c r="F43" s="110"/>
      <c r="G43" s="51"/>
      <c r="H43" s="111"/>
      <c r="I43" s="52"/>
      <c r="J43" s="52"/>
      <c r="K43" s="52"/>
      <c r="L43" s="48"/>
    </row>
    <row r="44" spans="2:12" ht="18" customHeight="1">
      <c r="B44" s="90" t="s">
        <v>39</v>
      </c>
      <c r="C44" s="55"/>
      <c r="D44" s="55"/>
      <c r="E44" s="89"/>
      <c r="F44" s="102">
        <v>-16</v>
      </c>
      <c r="G44" s="47" t="s">
        <v>40</v>
      </c>
      <c r="H44" s="47" t="s">
        <v>40</v>
      </c>
      <c r="I44" s="47" t="s">
        <v>40</v>
      </c>
      <c r="J44" s="47" t="s">
        <v>40</v>
      </c>
      <c r="K44" s="47" t="s">
        <v>40</v>
      </c>
      <c r="L44" s="112"/>
    </row>
    <row r="45" spans="2:12" ht="17.25" customHeight="1">
      <c r="B45" s="113" t="s">
        <v>13</v>
      </c>
      <c r="C45" s="55" t="s">
        <v>41</v>
      </c>
      <c r="D45" s="55"/>
      <c r="E45" s="89"/>
      <c r="F45" s="104"/>
      <c r="G45" s="105" t="s">
        <v>42</v>
      </c>
      <c r="H45" s="105" t="s">
        <v>42</v>
      </c>
      <c r="I45" s="105" t="s">
        <v>42</v>
      </c>
      <c r="J45" s="105" t="s">
        <v>42</v>
      </c>
      <c r="K45" s="105" t="s">
        <v>42</v>
      </c>
      <c r="L45" s="112"/>
    </row>
    <row r="46" spans="2:12" ht="12.75">
      <c r="B46" s="113" t="s">
        <v>15</v>
      </c>
      <c r="C46" s="55" t="s">
        <v>43</v>
      </c>
      <c r="D46" s="55"/>
      <c r="E46" s="89"/>
      <c r="F46" s="104"/>
      <c r="G46" s="105" t="s">
        <v>42</v>
      </c>
      <c r="H46" s="105" t="s">
        <v>42</v>
      </c>
      <c r="I46" s="105" t="s">
        <v>42</v>
      </c>
      <c r="J46" s="105" t="s">
        <v>42</v>
      </c>
      <c r="K46" s="105" t="s">
        <v>42</v>
      </c>
      <c r="L46" s="112"/>
    </row>
    <row r="47" spans="2:12" ht="18" customHeight="1">
      <c r="B47" s="49"/>
      <c r="C47" s="50"/>
      <c r="D47" s="50"/>
      <c r="E47" s="109"/>
      <c r="F47" s="110"/>
      <c r="G47" s="51"/>
      <c r="H47" s="111"/>
      <c r="I47" s="52"/>
      <c r="J47" s="52"/>
      <c r="K47" s="52"/>
      <c r="L47" s="6"/>
    </row>
    <row r="48" spans="2:11" ht="12.75">
      <c r="B48" s="114"/>
      <c r="C48" s="115"/>
      <c r="D48" s="11"/>
      <c r="E48" s="11"/>
      <c r="F48" s="12"/>
      <c r="G48" s="116"/>
      <c r="I48" s="117"/>
      <c r="J48" s="117"/>
      <c r="K48" s="118"/>
    </row>
    <row r="49" spans="2:8" ht="12.75">
      <c r="B49" s="114" t="s">
        <v>44</v>
      </c>
      <c r="C49" s="115"/>
      <c r="D49" s="11"/>
      <c r="E49" s="11"/>
      <c r="F49" s="12"/>
      <c r="G49" s="116"/>
      <c r="H49" s="116"/>
    </row>
    <row r="50" spans="2:11" ht="27.75" customHeight="1">
      <c r="B50" s="120" t="s">
        <v>45</v>
      </c>
      <c r="C50" s="274" t="s">
        <v>154</v>
      </c>
      <c r="D50" s="274"/>
      <c r="E50" s="274"/>
      <c r="F50" s="274"/>
      <c r="G50" s="274"/>
      <c r="H50" s="274"/>
      <c r="I50" s="274"/>
      <c r="J50" s="274"/>
      <c r="K50" s="274"/>
    </row>
    <row r="51" spans="2:11" ht="8.25" customHeight="1">
      <c r="B51" s="120"/>
      <c r="C51" s="122"/>
      <c r="D51" s="123" t="s">
        <v>46</v>
      </c>
      <c r="E51" s="123"/>
      <c r="F51" s="124"/>
      <c r="G51" s="125"/>
      <c r="H51" s="126"/>
      <c r="I51" s="126"/>
      <c r="J51" s="126"/>
      <c r="K51" s="127"/>
    </row>
    <row r="52" spans="2:11" ht="27.75" customHeight="1">
      <c r="B52" s="120" t="s">
        <v>47</v>
      </c>
      <c r="C52" s="265" t="s">
        <v>48</v>
      </c>
      <c r="D52" s="265"/>
      <c r="E52" s="265"/>
      <c r="F52" s="265"/>
      <c r="G52" s="265"/>
      <c r="H52" s="265"/>
      <c r="I52" s="265"/>
      <c r="J52" s="265"/>
      <c r="K52" s="265"/>
    </row>
    <row r="53" spans="2:11" ht="9.75" customHeight="1">
      <c r="B53" s="120"/>
      <c r="C53" s="122"/>
      <c r="D53" s="123"/>
      <c r="E53" s="123"/>
      <c r="F53" s="124"/>
      <c r="G53" s="125"/>
      <c r="H53" s="126"/>
      <c r="I53" s="126"/>
      <c r="J53" s="126"/>
      <c r="K53" s="127"/>
    </row>
    <row r="54" spans="2:11" ht="15.75" customHeight="1">
      <c r="B54" s="120" t="s">
        <v>49</v>
      </c>
      <c r="C54" s="266" t="s">
        <v>50</v>
      </c>
      <c r="D54" s="266"/>
      <c r="E54" s="266"/>
      <c r="F54" s="266"/>
      <c r="G54" s="266"/>
      <c r="H54" s="266"/>
      <c r="I54" s="266"/>
      <c r="J54" s="266"/>
      <c r="K54" s="266"/>
    </row>
    <row r="55" spans="2:11" ht="9.75" customHeight="1">
      <c r="B55" s="120"/>
      <c r="C55" s="122"/>
      <c r="D55" s="123"/>
      <c r="E55" s="123"/>
      <c r="F55" s="124"/>
      <c r="G55" s="125"/>
      <c r="H55" s="126"/>
      <c r="I55" s="126"/>
      <c r="J55" s="126"/>
      <c r="K55" s="127"/>
    </row>
    <row r="56" spans="2:11" ht="41.25" customHeight="1">
      <c r="B56" s="120" t="s">
        <v>51</v>
      </c>
      <c r="C56" s="267" t="s">
        <v>171</v>
      </c>
      <c r="D56" s="267"/>
      <c r="E56" s="267"/>
      <c r="F56" s="267"/>
      <c r="G56" s="267"/>
      <c r="H56" s="267"/>
      <c r="I56" s="267"/>
      <c r="J56" s="267"/>
      <c r="K56" s="267"/>
    </row>
    <row r="57" spans="2:11" ht="9.75" customHeight="1">
      <c r="B57" s="120"/>
      <c r="C57" s="122"/>
      <c r="D57" s="122"/>
      <c r="E57" s="122"/>
      <c r="F57" s="122"/>
      <c r="G57" s="128"/>
      <c r="H57" s="126"/>
      <c r="I57" s="126"/>
      <c r="J57" s="126"/>
      <c r="K57" s="127"/>
    </row>
    <row r="58" spans="2:11" ht="41.25" customHeight="1">
      <c r="B58" s="120" t="s">
        <v>52</v>
      </c>
      <c r="C58" s="265" t="s">
        <v>166</v>
      </c>
      <c r="D58" s="265"/>
      <c r="E58" s="265"/>
      <c r="F58" s="265"/>
      <c r="G58" s="265"/>
      <c r="H58" s="265"/>
      <c r="I58" s="265"/>
      <c r="J58" s="265"/>
      <c r="K58" s="265"/>
    </row>
    <row r="59" spans="2:11" ht="9.75" customHeight="1">
      <c r="B59" s="120"/>
      <c r="C59" s="122"/>
      <c r="D59" s="122"/>
      <c r="E59" s="122"/>
      <c r="F59" s="122"/>
      <c r="G59" s="128"/>
      <c r="H59" s="126"/>
      <c r="I59" s="126"/>
      <c r="J59" s="126"/>
      <c r="K59" s="127"/>
    </row>
    <row r="60" spans="2:11" ht="14.25" customHeight="1">
      <c r="B60" s="120" t="s">
        <v>53</v>
      </c>
      <c r="C60" s="276" t="s">
        <v>173</v>
      </c>
      <c r="D60" s="276"/>
      <c r="E60" s="276"/>
      <c r="F60" s="276"/>
      <c r="G60" s="276"/>
      <c r="H60" s="276"/>
      <c r="I60" s="276"/>
      <c r="J60" s="276"/>
      <c r="K60" s="276"/>
    </row>
    <row r="61" spans="3:11" ht="27" customHeight="1">
      <c r="C61" s="276"/>
      <c r="D61" s="276"/>
      <c r="E61" s="276"/>
      <c r="F61" s="276"/>
      <c r="G61" s="276"/>
      <c r="H61" s="276"/>
      <c r="I61" s="276"/>
      <c r="J61" s="276"/>
      <c r="K61" s="276"/>
    </row>
    <row r="62" spans="2:11" ht="9.75" customHeight="1">
      <c r="B62" s="120"/>
      <c r="C62" s="122"/>
      <c r="D62" s="122"/>
      <c r="E62" s="122"/>
      <c r="F62" s="122"/>
      <c r="G62" s="128"/>
      <c r="H62" s="126"/>
      <c r="I62" s="126"/>
      <c r="J62" s="126"/>
      <c r="K62" s="127"/>
    </row>
    <row r="63" spans="2:11" ht="43.5" customHeight="1">
      <c r="B63" s="120" t="s">
        <v>54</v>
      </c>
      <c r="C63" s="275" t="s">
        <v>175</v>
      </c>
      <c r="D63" s="275"/>
      <c r="E63" s="275"/>
      <c r="F63" s="275"/>
      <c r="G63" s="275"/>
      <c r="H63" s="275"/>
      <c r="I63" s="275"/>
      <c r="J63" s="275"/>
      <c r="K63" s="275"/>
    </row>
    <row r="64" spans="2:11" ht="9.75" customHeight="1">
      <c r="B64" s="120"/>
      <c r="C64" s="122"/>
      <c r="D64" s="122"/>
      <c r="E64" s="122"/>
      <c r="F64" s="122"/>
      <c r="G64" s="128"/>
      <c r="H64" s="126"/>
      <c r="I64" s="126"/>
      <c r="J64" s="126"/>
      <c r="K64" s="127"/>
    </row>
    <row r="65" spans="2:11" ht="15" customHeight="1">
      <c r="B65" s="120" t="s">
        <v>55</v>
      </c>
      <c r="C65" s="265" t="s">
        <v>56</v>
      </c>
      <c r="D65" s="265"/>
      <c r="E65" s="265"/>
      <c r="F65" s="265"/>
      <c r="G65" s="265"/>
      <c r="H65" s="265"/>
      <c r="I65" s="265"/>
      <c r="J65" s="265"/>
      <c r="K65" s="265"/>
    </row>
    <row r="66" spans="2:11" ht="9.75" customHeight="1">
      <c r="B66" s="120"/>
      <c r="C66" s="123"/>
      <c r="D66" s="123"/>
      <c r="E66" s="123"/>
      <c r="F66" s="123"/>
      <c r="G66" s="123"/>
      <c r="H66" s="123"/>
      <c r="I66" s="123"/>
      <c r="J66" s="123"/>
      <c r="K66" s="121"/>
    </row>
    <row r="67" spans="2:11" ht="12.75" customHeight="1">
      <c r="B67" s="120" t="s">
        <v>57</v>
      </c>
      <c r="C67" s="265" t="s">
        <v>144</v>
      </c>
      <c r="D67" s="265"/>
      <c r="E67" s="265"/>
      <c r="F67" s="265"/>
      <c r="G67" s="265"/>
      <c r="H67" s="265"/>
      <c r="I67" s="265"/>
      <c r="J67" s="265"/>
      <c r="K67" s="265"/>
    </row>
    <row r="68" spans="2:7" ht="12.75">
      <c r="B68" s="120"/>
      <c r="C68" s="129"/>
      <c r="D68" s="129"/>
      <c r="E68" s="129"/>
      <c r="F68" s="129"/>
      <c r="G68" s="129"/>
    </row>
    <row r="69" spans="2:11" ht="12.75">
      <c r="B69" s="114" t="s">
        <v>58</v>
      </c>
      <c r="C69" s="115"/>
      <c r="D69" s="114"/>
      <c r="E69" s="11"/>
      <c r="F69" s="12"/>
      <c r="G69" s="116"/>
      <c r="H69" s="13"/>
      <c r="I69" s="13"/>
      <c r="J69" s="13"/>
      <c r="K69" s="1"/>
    </row>
    <row r="70" spans="2:11" ht="12.75">
      <c r="B70" s="11"/>
      <c r="C70" s="25"/>
      <c r="D70" s="11"/>
      <c r="E70" s="11"/>
      <c r="F70" s="12"/>
      <c r="G70" s="116"/>
      <c r="H70" s="13"/>
      <c r="I70" s="13"/>
      <c r="J70" s="13"/>
      <c r="K70" s="130"/>
    </row>
    <row r="71" spans="2:11" ht="40.5" customHeight="1">
      <c r="B71" s="275" t="s">
        <v>155</v>
      </c>
      <c r="C71" s="275"/>
      <c r="D71" s="275"/>
      <c r="E71" s="275"/>
      <c r="F71" s="275"/>
      <c r="G71" s="275"/>
      <c r="H71" s="275"/>
      <c r="I71" s="275"/>
      <c r="J71" s="275"/>
      <c r="K71" s="275"/>
    </row>
  </sheetData>
  <sheetProtection/>
  <mergeCells count="15">
    <mergeCell ref="C67:K67"/>
    <mergeCell ref="B71:K71"/>
    <mergeCell ref="C58:K58"/>
    <mergeCell ref="C60:K61"/>
    <mergeCell ref="C65:K65"/>
    <mergeCell ref="C63:K63"/>
    <mergeCell ref="C52:K52"/>
    <mergeCell ref="C54:K54"/>
    <mergeCell ref="C56:K56"/>
    <mergeCell ref="B2:K2"/>
    <mergeCell ref="B4:K4"/>
    <mergeCell ref="C20:E20"/>
    <mergeCell ref="B27:E27"/>
    <mergeCell ref="C5:J5"/>
    <mergeCell ref="C50:K50"/>
  </mergeCells>
  <printOptions horizontalCentered="1"/>
  <pageMargins left="0.75" right="0.75" top="1" bottom="1" header="0.5" footer="0.5"/>
  <pageSetup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B3:K100"/>
  <sheetViews>
    <sheetView zoomScale="85" zoomScaleNormal="85" workbookViewId="0" topLeftCell="A46">
      <selection activeCell="F11" sqref="F11"/>
    </sheetView>
  </sheetViews>
  <sheetFormatPr defaultColWidth="9.140625" defaultRowHeight="12.75"/>
  <cols>
    <col min="1" max="1" width="3.8515625" style="132" customWidth="1"/>
    <col min="2" max="2" width="6.28125" style="132" customWidth="1"/>
    <col min="3" max="3" width="5.7109375" style="132" customWidth="1"/>
    <col min="4" max="4" width="7.28125" style="132" customWidth="1"/>
    <col min="5" max="5" width="30.7109375" style="132" customWidth="1"/>
    <col min="6" max="6" width="13.421875" style="133" bestFit="1" customWidth="1"/>
    <col min="7" max="7" width="14.140625" style="133" customWidth="1"/>
    <col min="8" max="8" width="14.28125" style="133" customWidth="1"/>
    <col min="9" max="9" width="13.57421875" style="133" customWidth="1"/>
    <col min="10" max="10" width="18.421875" style="133" customWidth="1"/>
    <col min="11" max="16384" width="9.140625" style="132" customWidth="1"/>
  </cols>
  <sheetData>
    <row r="3" spans="2:10" ht="20.25">
      <c r="B3" s="277" t="s">
        <v>59</v>
      </c>
      <c r="C3" s="277"/>
      <c r="D3" s="277"/>
      <c r="E3" s="277"/>
      <c r="F3" s="277"/>
      <c r="G3" s="277"/>
      <c r="H3" s="277"/>
      <c r="I3" s="277"/>
      <c r="J3" s="277"/>
    </row>
    <row r="5" spans="2:10" ht="15.75">
      <c r="B5" s="278" t="s">
        <v>60</v>
      </c>
      <c r="C5" s="278"/>
      <c r="D5" s="278"/>
      <c r="E5" s="278"/>
      <c r="F5" s="278"/>
      <c r="G5" s="278"/>
      <c r="H5" s="278"/>
      <c r="I5" s="278"/>
      <c r="J5" s="278"/>
    </row>
    <row r="6" spans="2:10" ht="15.75">
      <c r="B6" s="279" t="s">
        <v>156</v>
      </c>
      <c r="C6" s="279"/>
      <c r="D6" s="279"/>
      <c r="E6" s="279"/>
      <c r="F6" s="279"/>
      <c r="G6" s="279"/>
      <c r="H6" s="279"/>
      <c r="I6" s="279"/>
      <c r="J6" s="279"/>
    </row>
    <row r="8" spans="2:10" ht="15.75">
      <c r="B8" s="134"/>
      <c r="C8" s="134"/>
      <c r="D8" s="134"/>
      <c r="J8" s="135" t="s">
        <v>172</v>
      </c>
    </row>
    <row r="9" spans="2:10" ht="15.75">
      <c r="B9" s="136"/>
      <c r="C9" s="137"/>
      <c r="D9" s="137"/>
      <c r="E9" s="137"/>
      <c r="F9" s="138" t="s">
        <v>2</v>
      </c>
      <c r="G9" s="138" t="s">
        <v>2</v>
      </c>
      <c r="H9" s="139" t="s">
        <v>3</v>
      </c>
      <c r="I9" s="139" t="s">
        <v>3</v>
      </c>
      <c r="J9" s="139" t="s">
        <v>4</v>
      </c>
    </row>
    <row r="10" spans="2:10" ht="15.75">
      <c r="B10" s="140"/>
      <c r="C10" s="134"/>
      <c r="D10" s="134"/>
      <c r="E10" s="134"/>
      <c r="F10" s="141" t="s">
        <v>5</v>
      </c>
      <c r="G10" s="142" t="s">
        <v>5</v>
      </c>
      <c r="H10" s="141" t="s">
        <v>5</v>
      </c>
      <c r="I10" s="141" t="s">
        <v>5</v>
      </c>
      <c r="J10" s="141" t="s">
        <v>5</v>
      </c>
    </row>
    <row r="11" spans="2:10" ht="15.75">
      <c r="B11" s="140"/>
      <c r="C11" s="134"/>
      <c r="D11" s="134"/>
      <c r="E11" s="134"/>
      <c r="F11" s="141" t="s">
        <v>152</v>
      </c>
      <c r="G11" s="142" t="s">
        <v>6</v>
      </c>
      <c r="H11" s="141" t="s">
        <v>152</v>
      </c>
      <c r="I11" s="141" t="s">
        <v>6</v>
      </c>
      <c r="J11" s="141" t="s">
        <v>153</v>
      </c>
    </row>
    <row r="12" spans="2:10" ht="15.75">
      <c r="B12" s="143"/>
      <c r="C12" s="144"/>
      <c r="D12" s="144"/>
      <c r="E12" s="144"/>
      <c r="F12" s="145"/>
      <c r="G12" s="146"/>
      <c r="H12" s="145"/>
      <c r="I12" s="145"/>
      <c r="J12" s="147" t="s">
        <v>61</v>
      </c>
    </row>
    <row r="13" spans="2:10" ht="12.75">
      <c r="B13" s="148"/>
      <c r="C13" s="149"/>
      <c r="D13" s="149"/>
      <c r="E13" s="149"/>
      <c r="F13" s="150"/>
      <c r="G13" s="150"/>
      <c r="H13" s="151"/>
      <c r="I13" s="151"/>
      <c r="J13" s="150"/>
    </row>
    <row r="14" spans="2:10" ht="12.75">
      <c r="B14" s="140"/>
      <c r="C14" s="134"/>
      <c r="D14" s="134"/>
      <c r="E14" s="134"/>
      <c r="F14" s="152"/>
      <c r="G14" s="152"/>
      <c r="H14" s="153"/>
      <c r="I14" s="152"/>
      <c r="J14" s="152"/>
    </row>
    <row r="15" spans="2:10" ht="15.75">
      <c r="B15" s="154">
        <v>1</v>
      </c>
      <c r="C15" s="155" t="s">
        <v>62</v>
      </c>
      <c r="D15" s="134"/>
      <c r="E15" s="134"/>
      <c r="F15" s="152"/>
      <c r="G15" s="152"/>
      <c r="H15" s="153"/>
      <c r="I15" s="152"/>
      <c r="J15" s="152"/>
    </row>
    <row r="16" spans="2:10" ht="12.75">
      <c r="B16" s="140"/>
      <c r="C16" s="134"/>
      <c r="D16" s="134"/>
      <c r="E16" s="134"/>
      <c r="F16" s="152"/>
      <c r="G16" s="152"/>
      <c r="H16" s="153"/>
      <c r="I16" s="152"/>
      <c r="J16" s="152"/>
    </row>
    <row r="17" spans="2:10" ht="12.75">
      <c r="B17" s="140"/>
      <c r="C17" s="134" t="s">
        <v>13</v>
      </c>
      <c r="D17" s="134" t="s">
        <v>63</v>
      </c>
      <c r="E17" s="156" t="s">
        <v>64</v>
      </c>
      <c r="F17" s="152">
        <v>5485.95</v>
      </c>
      <c r="G17" s="152">
        <v>4810.43</v>
      </c>
      <c r="H17" s="152">
        <v>10755.87</v>
      </c>
      <c r="I17" s="152">
        <v>9480.17</v>
      </c>
      <c r="J17" s="152">
        <v>19827.56</v>
      </c>
    </row>
    <row r="18" spans="2:10" ht="12.75">
      <c r="B18" s="140"/>
      <c r="C18" s="134"/>
      <c r="D18" s="134"/>
      <c r="E18" s="156" t="s">
        <v>143</v>
      </c>
      <c r="F18" s="152">
        <v>2968.14</v>
      </c>
      <c r="G18" s="152">
        <v>2550.11</v>
      </c>
      <c r="H18" s="152">
        <v>5841.7</v>
      </c>
      <c r="I18" s="152">
        <v>5033.73</v>
      </c>
      <c r="J18" s="152">
        <v>10573.67</v>
      </c>
    </row>
    <row r="19" spans="2:10" ht="12.75">
      <c r="B19" s="140"/>
      <c r="C19" s="134"/>
      <c r="D19" s="134"/>
      <c r="E19" s="156" t="s">
        <v>65</v>
      </c>
      <c r="F19" s="152">
        <v>1345.29</v>
      </c>
      <c r="G19" s="152">
        <v>1057.71</v>
      </c>
      <c r="H19" s="152">
        <v>2546.35</v>
      </c>
      <c r="I19" s="152">
        <v>2063.34</v>
      </c>
      <c r="J19" s="152">
        <v>4482.35</v>
      </c>
    </row>
    <row r="20" spans="2:10" ht="12.75">
      <c r="B20" s="140"/>
      <c r="C20" s="134"/>
      <c r="D20" s="134"/>
      <c r="E20" s="134" t="s">
        <v>66</v>
      </c>
      <c r="F20" s="152">
        <v>1340.66</v>
      </c>
      <c r="G20" s="152">
        <v>1055.61</v>
      </c>
      <c r="H20" s="152">
        <v>2538.42</v>
      </c>
      <c r="I20" s="152">
        <v>2056.99</v>
      </c>
      <c r="J20" s="152">
        <v>4471.63</v>
      </c>
    </row>
    <row r="21" spans="2:10" ht="12.75">
      <c r="B21" s="140"/>
      <c r="C21" s="134"/>
      <c r="D21" s="134"/>
      <c r="E21" s="134"/>
      <c r="F21" s="152"/>
      <c r="G21" s="152"/>
      <c r="H21" s="157"/>
      <c r="I21" s="152"/>
      <c r="J21" s="152"/>
    </row>
    <row r="22" spans="2:10" ht="15.75">
      <c r="B22" s="140"/>
      <c r="C22" s="134"/>
      <c r="D22" s="158" t="s">
        <v>67</v>
      </c>
      <c r="E22" s="134"/>
      <c r="F22" s="159">
        <f aca="true" t="shared" si="0" ref="F22:J23">+F17+F19</f>
        <v>6831.24</v>
      </c>
      <c r="G22" s="159">
        <f t="shared" si="0"/>
        <v>5868.14</v>
      </c>
      <c r="H22" s="159">
        <f t="shared" si="0"/>
        <v>13302.220000000001</v>
      </c>
      <c r="I22" s="159">
        <f t="shared" si="0"/>
        <v>11543.51</v>
      </c>
      <c r="J22" s="159">
        <f t="shared" si="0"/>
        <v>24309.910000000003</v>
      </c>
    </row>
    <row r="23" spans="2:10" ht="15.75">
      <c r="B23" s="140"/>
      <c r="C23" s="134"/>
      <c r="D23" s="158" t="s">
        <v>68</v>
      </c>
      <c r="E23" s="134"/>
      <c r="F23" s="159">
        <f t="shared" si="0"/>
        <v>4308.8</v>
      </c>
      <c r="G23" s="159">
        <f>+G18+G20</f>
        <v>3605.7200000000003</v>
      </c>
      <c r="H23" s="159">
        <f t="shared" si="0"/>
        <v>8380.119999999999</v>
      </c>
      <c r="I23" s="159">
        <f t="shared" si="0"/>
        <v>7090.719999999999</v>
      </c>
      <c r="J23" s="159">
        <f t="shared" si="0"/>
        <v>15045.3</v>
      </c>
    </row>
    <row r="24" spans="2:10" ht="15.75">
      <c r="B24" s="140"/>
      <c r="C24" s="134"/>
      <c r="D24" s="160"/>
      <c r="E24" s="134"/>
      <c r="F24" s="152"/>
      <c r="G24" s="152"/>
      <c r="H24" s="161"/>
      <c r="I24" s="152"/>
      <c r="J24" s="152"/>
    </row>
    <row r="25" spans="2:10" ht="12.75">
      <c r="B25" s="140"/>
      <c r="C25" s="134" t="s">
        <v>15</v>
      </c>
      <c r="D25" s="134" t="s">
        <v>69</v>
      </c>
      <c r="E25" s="134"/>
      <c r="F25" s="152">
        <v>234.31</v>
      </c>
      <c r="G25" s="152">
        <v>224.7</v>
      </c>
      <c r="H25" s="152">
        <v>486.83</v>
      </c>
      <c r="I25" s="152">
        <v>449.83</v>
      </c>
      <c r="J25" s="152">
        <v>1077.39</v>
      </c>
    </row>
    <row r="26" spans="2:10" ht="12.75">
      <c r="B26" s="140"/>
      <c r="C26" s="134"/>
      <c r="D26" s="134" t="s">
        <v>70</v>
      </c>
      <c r="E26" s="134"/>
      <c r="F26" s="152">
        <v>211.14</v>
      </c>
      <c r="G26" s="152">
        <v>208.94</v>
      </c>
      <c r="H26" s="152">
        <v>441.6</v>
      </c>
      <c r="I26" s="152">
        <v>418.86</v>
      </c>
      <c r="J26" s="152">
        <v>1000.82</v>
      </c>
    </row>
    <row r="27" spans="2:10" ht="12.75">
      <c r="B27" s="140"/>
      <c r="C27" s="134" t="s">
        <v>17</v>
      </c>
      <c r="D27" s="162" t="s">
        <v>71</v>
      </c>
      <c r="E27" s="134"/>
      <c r="F27" s="152">
        <v>1434.54</v>
      </c>
      <c r="G27" s="152">
        <v>1271.9</v>
      </c>
      <c r="H27" s="152">
        <v>3141.68</v>
      </c>
      <c r="I27" s="152">
        <v>2628.66</v>
      </c>
      <c r="J27" s="152">
        <v>4747.99</v>
      </c>
    </row>
    <row r="28" spans="2:10" ht="12.75">
      <c r="B28" s="140"/>
      <c r="C28" s="134"/>
      <c r="D28" s="162" t="s">
        <v>72</v>
      </c>
      <c r="E28" s="134"/>
      <c r="F28" s="152">
        <v>1434.54</v>
      </c>
      <c r="G28" s="152">
        <v>1271.9</v>
      </c>
      <c r="H28" s="152">
        <v>3141.68</v>
      </c>
      <c r="I28" s="152">
        <v>2628.66</v>
      </c>
      <c r="J28" s="152">
        <v>4747.99</v>
      </c>
    </row>
    <row r="29" spans="2:10" ht="12.75">
      <c r="B29" s="140"/>
      <c r="C29" s="134" t="s">
        <v>19</v>
      </c>
      <c r="D29" s="162" t="s">
        <v>73</v>
      </c>
      <c r="E29" s="134"/>
      <c r="F29" s="152">
        <v>1055.36</v>
      </c>
      <c r="G29" s="152">
        <v>959.61</v>
      </c>
      <c r="H29" s="152">
        <v>2066.68</v>
      </c>
      <c r="I29" s="152">
        <v>1788.73</v>
      </c>
      <c r="J29" s="152">
        <v>3666.88</v>
      </c>
    </row>
    <row r="30" spans="2:10" ht="12.75">
      <c r="B30" s="140"/>
      <c r="C30" s="134"/>
      <c r="D30" s="162" t="s">
        <v>74</v>
      </c>
      <c r="E30" s="134"/>
      <c r="F30" s="152">
        <v>1005.42</v>
      </c>
      <c r="G30" s="152">
        <v>919.21</v>
      </c>
      <c r="H30" s="152">
        <v>1964.99</v>
      </c>
      <c r="I30" s="152">
        <v>1712.92</v>
      </c>
      <c r="J30" s="152">
        <v>3507.21</v>
      </c>
    </row>
    <row r="31" spans="2:10" ht="12.75">
      <c r="B31" s="140"/>
      <c r="C31" s="134"/>
      <c r="D31" s="134"/>
      <c r="E31" s="134"/>
      <c r="F31" s="152"/>
      <c r="G31" s="152"/>
      <c r="H31" s="161"/>
      <c r="I31" s="152"/>
      <c r="J31" s="152"/>
    </row>
    <row r="32" spans="2:10" ht="12.75">
      <c r="B32" s="140"/>
      <c r="C32" s="134"/>
      <c r="D32" s="134"/>
      <c r="E32" s="134"/>
      <c r="F32" s="163"/>
      <c r="G32" s="163"/>
      <c r="H32" s="164"/>
      <c r="I32" s="163"/>
      <c r="J32" s="163"/>
    </row>
    <row r="33" spans="2:10" ht="15.75">
      <c r="B33" s="140"/>
      <c r="C33" s="134"/>
      <c r="D33" s="165" t="s">
        <v>75</v>
      </c>
      <c r="E33" s="134"/>
      <c r="F33" s="159">
        <f aca="true" t="shared" si="1" ref="F33:J34">+F22+F25+F27+F29</f>
        <v>9555.45</v>
      </c>
      <c r="G33" s="159">
        <f t="shared" si="1"/>
        <v>8324.35</v>
      </c>
      <c r="H33" s="159">
        <f t="shared" si="1"/>
        <v>18997.41</v>
      </c>
      <c r="I33" s="159">
        <f t="shared" si="1"/>
        <v>16410.73</v>
      </c>
      <c r="J33" s="159">
        <f t="shared" si="1"/>
        <v>33802.17</v>
      </c>
    </row>
    <row r="34" spans="2:10" ht="15.75">
      <c r="B34" s="140"/>
      <c r="C34" s="134"/>
      <c r="D34" s="165" t="s">
        <v>76</v>
      </c>
      <c r="E34" s="134"/>
      <c r="F34" s="159">
        <f t="shared" si="1"/>
        <v>6959.900000000001</v>
      </c>
      <c r="G34" s="159">
        <f t="shared" si="1"/>
        <v>6005.77</v>
      </c>
      <c r="H34" s="159">
        <f t="shared" si="1"/>
        <v>13928.39</v>
      </c>
      <c r="I34" s="159">
        <f t="shared" si="1"/>
        <v>11851.159999999998</v>
      </c>
      <c r="J34" s="159">
        <f t="shared" si="1"/>
        <v>24301.32</v>
      </c>
    </row>
    <row r="35" spans="2:10" ht="12.75">
      <c r="B35" s="140"/>
      <c r="C35" s="134"/>
      <c r="D35" s="134"/>
      <c r="E35" s="134"/>
      <c r="F35" s="152"/>
      <c r="G35" s="152"/>
      <c r="H35" s="161"/>
      <c r="I35" s="152"/>
      <c r="J35" s="152"/>
    </row>
    <row r="36" spans="2:10" ht="12.75">
      <c r="B36" s="140"/>
      <c r="C36" s="162" t="s">
        <v>77</v>
      </c>
      <c r="D36" s="134"/>
      <c r="E36" s="134"/>
      <c r="F36" s="152">
        <v>1005.93</v>
      </c>
      <c r="G36" s="152">
        <v>940</v>
      </c>
      <c r="H36" s="152">
        <v>2225.67</v>
      </c>
      <c r="I36" s="152">
        <v>1976.46</v>
      </c>
      <c r="J36" s="152">
        <v>3197.78</v>
      </c>
    </row>
    <row r="37" spans="2:10" ht="12.75">
      <c r="B37" s="140"/>
      <c r="C37" s="134"/>
      <c r="D37" s="162" t="s">
        <v>78</v>
      </c>
      <c r="E37" s="134"/>
      <c r="F37" s="152">
        <v>985.72</v>
      </c>
      <c r="G37" s="152">
        <v>922.29</v>
      </c>
      <c r="H37" s="152">
        <v>2186.74</v>
      </c>
      <c r="I37" s="152">
        <v>1944.09</v>
      </c>
      <c r="J37" s="152">
        <v>3133.74</v>
      </c>
    </row>
    <row r="38" spans="2:10" ht="12.75">
      <c r="B38" s="140"/>
      <c r="C38" s="134"/>
      <c r="D38" s="134"/>
      <c r="E38" s="134"/>
      <c r="F38" s="163"/>
      <c r="G38" s="163"/>
      <c r="H38" s="164"/>
      <c r="I38" s="163"/>
      <c r="J38" s="163"/>
    </row>
    <row r="39" spans="2:10" ht="15.75">
      <c r="B39" s="166" t="s">
        <v>79</v>
      </c>
      <c r="C39" s="134"/>
      <c r="D39" s="134"/>
      <c r="E39" s="134"/>
      <c r="F39" s="167">
        <f>+F33-F36</f>
        <v>8549.52</v>
      </c>
      <c r="G39" s="167">
        <f>+G33-G36</f>
        <v>7384.35</v>
      </c>
      <c r="H39" s="167">
        <f>+H33-H36</f>
        <v>16771.739999999998</v>
      </c>
      <c r="I39" s="167">
        <f>+I33-I36</f>
        <v>14434.27</v>
      </c>
      <c r="J39" s="167">
        <f>+J33-J36</f>
        <v>30604.39</v>
      </c>
    </row>
    <row r="40" spans="2:10" ht="12.75">
      <c r="B40" s="140"/>
      <c r="C40" s="134"/>
      <c r="D40" s="134"/>
      <c r="E40" s="134"/>
      <c r="F40" s="152"/>
      <c r="G40" s="152"/>
      <c r="H40" s="152"/>
      <c r="I40" s="152"/>
      <c r="J40" s="152"/>
    </row>
    <row r="41" spans="2:10" ht="15.75">
      <c r="B41" s="168" t="s">
        <v>80</v>
      </c>
      <c r="C41" s="169"/>
      <c r="D41" s="169"/>
      <c r="E41" s="170"/>
      <c r="F41" s="159">
        <f>+F34-F37</f>
        <v>5974.18</v>
      </c>
      <c r="G41" s="159">
        <f>+G34-G37</f>
        <v>5083.4800000000005</v>
      </c>
      <c r="H41" s="159">
        <f>+H34-H37</f>
        <v>11741.65</v>
      </c>
      <c r="I41" s="159">
        <f>+I34-I37</f>
        <v>9907.069999999998</v>
      </c>
      <c r="J41" s="159">
        <f>+J34-J37</f>
        <v>21167.58</v>
      </c>
    </row>
    <row r="42" spans="2:10" ht="12.75">
      <c r="B42" s="140"/>
      <c r="C42" s="134"/>
      <c r="D42" s="134"/>
      <c r="E42" s="134"/>
      <c r="F42" s="152"/>
      <c r="G42" s="152"/>
      <c r="H42" s="161"/>
      <c r="I42" s="152"/>
      <c r="J42" s="152"/>
    </row>
    <row r="43" spans="2:10" ht="15.75">
      <c r="B43" s="154">
        <v>2</v>
      </c>
      <c r="C43" s="155" t="s">
        <v>81</v>
      </c>
      <c r="D43" s="134"/>
      <c r="E43" s="134"/>
      <c r="F43" s="152"/>
      <c r="G43" s="152"/>
      <c r="H43" s="161"/>
      <c r="I43" s="152"/>
      <c r="J43" s="152"/>
    </row>
    <row r="44" spans="2:10" ht="12.75">
      <c r="B44" s="140"/>
      <c r="C44" s="134"/>
      <c r="D44" s="134"/>
      <c r="E44" s="134"/>
      <c r="F44" s="152"/>
      <c r="G44" s="152"/>
      <c r="H44" s="161"/>
      <c r="I44" s="152"/>
      <c r="J44" s="152"/>
    </row>
    <row r="45" spans="2:10" ht="12.75">
      <c r="B45" s="140"/>
      <c r="C45" s="134" t="s">
        <v>13</v>
      </c>
      <c r="D45" s="134" t="s">
        <v>63</v>
      </c>
      <c r="E45" s="156" t="s">
        <v>82</v>
      </c>
      <c r="F45" s="152">
        <v>1728.9</v>
      </c>
      <c r="G45" s="152">
        <v>1458.22</v>
      </c>
      <c r="H45" s="152">
        <v>3305.59</v>
      </c>
      <c r="I45" s="152">
        <v>2763.2</v>
      </c>
      <c r="J45" s="152">
        <v>5766.75</v>
      </c>
    </row>
    <row r="46" spans="2:10" ht="12.75">
      <c r="B46" s="140"/>
      <c r="C46" s="134"/>
      <c r="D46" s="134"/>
      <c r="E46" s="156" t="s">
        <v>83</v>
      </c>
      <c r="F46" s="152">
        <v>-55.9</v>
      </c>
      <c r="G46" s="152">
        <v>-66.9</v>
      </c>
      <c r="H46" s="152">
        <v>-132.18</v>
      </c>
      <c r="I46" s="152">
        <v>-156.15</v>
      </c>
      <c r="J46" s="152">
        <v>-297.59</v>
      </c>
    </row>
    <row r="47" spans="2:10" ht="15.75">
      <c r="B47" s="140"/>
      <c r="C47" s="134"/>
      <c r="D47" s="158" t="s">
        <v>84</v>
      </c>
      <c r="E47" s="134"/>
      <c r="F47" s="159">
        <f>+F45+F46</f>
        <v>1673</v>
      </c>
      <c r="G47" s="159">
        <f>+G45+G46</f>
        <v>1391.32</v>
      </c>
      <c r="H47" s="159">
        <f>+H45+H46</f>
        <v>3173.4100000000003</v>
      </c>
      <c r="I47" s="159">
        <f>+I45+I46</f>
        <v>2607.0499999999997</v>
      </c>
      <c r="J47" s="159">
        <f>+J45+J46</f>
        <v>5469.16</v>
      </c>
    </row>
    <row r="48" spans="2:10" ht="12.75">
      <c r="B48" s="140"/>
      <c r="C48" s="134"/>
      <c r="D48" s="134"/>
      <c r="E48" s="134"/>
      <c r="F48" s="152"/>
      <c r="G48" s="152"/>
      <c r="H48" s="161"/>
      <c r="I48" s="152"/>
      <c r="J48" s="152"/>
    </row>
    <row r="49" spans="2:10" ht="12.75">
      <c r="B49" s="140"/>
      <c r="C49" s="134" t="s">
        <v>15</v>
      </c>
      <c r="D49" s="134" t="s">
        <v>85</v>
      </c>
      <c r="E49" s="134"/>
      <c r="F49" s="152">
        <v>43.44</v>
      </c>
      <c r="G49" s="152">
        <v>39.87</v>
      </c>
      <c r="H49" s="152">
        <v>94.75</v>
      </c>
      <c r="I49" s="152">
        <v>78.39</v>
      </c>
      <c r="J49" s="152">
        <v>266.56</v>
      </c>
    </row>
    <row r="50" spans="2:10" ht="12.75">
      <c r="B50" s="140"/>
      <c r="C50" s="134" t="s">
        <v>17</v>
      </c>
      <c r="D50" s="162" t="s">
        <v>86</v>
      </c>
      <c r="E50" s="134"/>
      <c r="F50" s="152">
        <v>238.78</v>
      </c>
      <c r="G50" s="152">
        <v>207.63</v>
      </c>
      <c r="H50" s="152">
        <v>395.92</v>
      </c>
      <c r="I50" s="152">
        <v>337.34</v>
      </c>
      <c r="J50" s="152">
        <v>566.29</v>
      </c>
    </row>
    <row r="51" spans="2:10" ht="12.75">
      <c r="B51" s="140"/>
      <c r="C51" s="134" t="s">
        <v>19</v>
      </c>
      <c r="D51" s="162" t="s">
        <v>87</v>
      </c>
      <c r="E51" s="134"/>
      <c r="F51" s="152">
        <v>289.7</v>
      </c>
      <c r="G51" s="152">
        <v>245.64</v>
      </c>
      <c r="H51" s="152">
        <v>516.66</v>
      </c>
      <c r="I51" s="152">
        <v>434.1</v>
      </c>
      <c r="J51" s="152">
        <v>819.24</v>
      </c>
    </row>
    <row r="52" spans="2:10" ht="12.75">
      <c r="B52" s="140"/>
      <c r="C52" s="134"/>
      <c r="D52" s="134"/>
      <c r="E52" s="134"/>
      <c r="F52" s="163"/>
      <c r="G52" s="163"/>
      <c r="H52" s="164"/>
      <c r="I52" s="163"/>
      <c r="J52" s="163"/>
    </row>
    <row r="53" spans="2:11" ht="15.75">
      <c r="B53" s="140"/>
      <c r="C53" s="134"/>
      <c r="D53" s="155" t="s">
        <v>88</v>
      </c>
      <c r="E53" s="134"/>
      <c r="F53" s="171">
        <f>+F47+F49+F50+F51</f>
        <v>2244.92</v>
      </c>
      <c r="G53" s="171">
        <f>+G47+G49+G50+G51</f>
        <v>1884.4599999999996</v>
      </c>
      <c r="H53" s="171">
        <f>+H47+H49+H50+H51</f>
        <v>4180.740000000001</v>
      </c>
      <c r="I53" s="171">
        <f>+I47+I49+I50+I51</f>
        <v>3456.8799999999997</v>
      </c>
      <c r="J53" s="171">
        <f>+J47+J49+J50+J51</f>
        <v>7121.25</v>
      </c>
      <c r="K53" s="245"/>
    </row>
    <row r="54" spans="2:10" ht="12.75">
      <c r="B54" s="140"/>
      <c r="C54" s="134"/>
      <c r="D54" s="134"/>
      <c r="E54" s="134"/>
      <c r="F54" s="152"/>
      <c r="G54" s="152"/>
      <c r="H54" s="161"/>
      <c r="I54" s="152"/>
      <c r="J54" s="152"/>
    </row>
    <row r="55" spans="2:10" ht="12.75">
      <c r="B55" s="140"/>
      <c r="C55" s="134" t="s">
        <v>89</v>
      </c>
      <c r="D55" s="172" t="s">
        <v>90</v>
      </c>
      <c r="E55" s="134" t="s">
        <v>91</v>
      </c>
      <c r="F55" s="152">
        <v>14.18</v>
      </c>
      <c r="G55" s="152">
        <v>10.63</v>
      </c>
      <c r="H55" s="152">
        <v>30.63</v>
      </c>
      <c r="I55" s="152">
        <v>23.04</v>
      </c>
      <c r="J55" s="152">
        <v>48.13</v>
      </c>
    </row>
    <row r="56" spans="2:10" s="173" customFormat="1" ht="25.5">
      <c r="B56" s="174"/>
      <c r="C56" s="175"/>
      <c r="D56" s="176" t="s">
        <v>92</v>
      </c>
      <c r="E56" s="177" t="s">
        <v>165</v>
      </c>
      <c r="F56" s="258">
        <v>15.26</v>
      </c>
      <c r="G56" s="258">
        <v>43.8</v>
      </c>
      <c r="H56" s="258">
        <v>-2.4</v>
      </c>
      <c r="I56" s="258">
        <v>33.72</v>
      </c>
      <c r="J56" s="81">
        <v>-195.04</v>
      </c>
    </row>
    <row r="57" spans="2:10" ht="12.75">
      <c r="B57" s="140"/>
      <c r="C57" s="134"/>
      <c r="D57" s="134"/>
      <c r="E57" s="134"/>
      <c r="F57" s="163"/>
      <c r="G57" s="163"/>
      <c r="H57" s="164"/>
      <c r="I57" s="163"/>
      <c r="J57" s="163"/>
    </row>
    <row r="58" spans="2:11" ht="15.75">
      <c r="B58" s="178" t="s">
        <v>93</v>
      </c>
      <c r="C58" s="149"/>
      <c r="D58" s="149"/>
      <c r="E58" s="179"/>
      <c r="F58" s="167">
        <f>+F53-F55-F56</f>
        <v>2215.48</v>
      </c>
      <c r="G58" s="167">
        <f>+G53-G55-G56</f>
        <v>1830.0299999999995</v>
      </c>
      <c r="H58" s="167">
        <f>+H53-H55-H56</f>
        <v>4152.51</v>
      </c>
      <c r="I58" s="167">
        <f>+I53-I55-I56</f>
        <v>3400.12</v>
      </c>
      <c r="J58" s="167">
        <f>+J53-J55-J56</f>
        <v>7268.16</v>
      </c>
      <c r="K58" s="245"/>
    </row>
    <row r="59" spans="2:10" ht="15.75">
      <c r="B59" s="180"/>
      <c r="C59" s="134"/>
      <c r="D59" s="134"/>
      <c r="E59" s="134"/>
      <c r="F59" s="171"/>
      <c r="G59" s="171"/>
      <c r="H59" s="181"/>
      <c r="I59" s="171"/>
      <c r="J59" s="171"/>
    </row>
    <row r="60" spans="2:10" ht="12.75">
      <c r="B60" s="24" t="s">
        <v>94</v>
      </c>
      <c r="C60" s="25"/>
      <c r="D60" s="25"/>
      <c r="E60" s="25"/>
      <c r="F60" s="152">
        <f>SEBI!G32</f>
        <v>701.17</v>
      </c>
      <c r="G60" s="152">
        <v>583.29</v>
      </c>
      <c r="H60" s="152">
        <f>SEBI!I32</f>
        <v>1305.48</v>
      </c>
      <c r="I60" s="152">
        <v>1083.07</v>
      </c>
      <c r="J60" s="152">
        <v>2280.55</v>
      </c>
    </row>
    <row r="61" spans="2:10" ht="15.75">
      <c r="B61" s="182"/>
      <c r="C61" s="134"/>
      <c r="D61" s="134"/>
      <c r="E61" s="134"/>
      <c r="F61" s="171"/>
      <c r="G61" s="171"/>
      <c r="H61" s="181"/>
      <c r="I61" s="171"/>
      <c r="J61" s="171"/>
    </row>
    <row r="62" spans="2:10" ht="15.75">
      <c r="B62" s="183" t="s">
        <v>95</v>
      </c>
      <c r="C62" s="149"/>
      <c r="D62" s="149"/>
      <c r="E62" s="179"/>
      <c r="F62" s="159">
        <f>+F58-F60</f>
        <v>1514.31</v>
      </c>
      <c r="G62" s="159">
        <f>+G58-G60</f>
        <v>1246.7399999999996</v>
      </c>
      <c r="H62" s="159">
        <f>+H58-H60</f>
        <v>2847.03</v>
      </c>
      <c r="I62" s="159">
        <f>+I58-I60</f>
        <v>2317.05</v>
      </c>
      <c r="J62" s="159">
        <f>+J58-J60</f>
        <v>4987.61</v>
      </c>
    </row>
    <row r="63" spans="2:10" ht="12.75">
      <c r="B63" s="140"/>
      <c r="C63" s="134"/>
      <c r="D63" s="134"/>
      <c r="E63" s="134"/>
      <c r="F63" s="184"/>
      <c r="G63" s="185"/>
      <c r="H63" s="157"/>
      <c r="I63" s="152"/>
      <c r="J63" s="152"/>
    </row>
    <row r="64" spans="2:10" ht="15.75">
      <c r="B64" s="154">
        <v>3</v>
      </c>
      <c r="C64" s="165" t="s">
        <v>96</v>
      </c>
      <c r="D64" s="134"/>
      <c r="E64" s="134"/>
      <c r="F64" s="186"/>
      <c r="G64" s="187"/>
      <c r="H64" s="157"/>
      <c r="I64" s="152"/>
      <c r="J64" s="152"/>
    </row>
    <row r="65" spans="2:10" ht="12.75">
      <c r="B65" s="140"/>
      <c r="C65" s="134"/>
      <c r="D65" s="134"/>
      <c r="E65" s="134"/>
      <c r="F65" s="186"/>
      <c r="G65" s="187"/>
      <c r="H65" s="157"/>
      <c r="I65" s="152"/>
      <c r="J65" s="152"/>
    </row>
    <row r="66" spans="2:10" ht="12.75">
      <c r="B66" s="140"/>
      <c r="C66" s="134" t="s">
        <v>13</v>
      </c>
      <c r="D66" s="134" t="s">
        <v>63</v>
      </c>
      <c r="E66" s="156" t="s">
        <v>97</v>
      </c>
      <c r="F66" s="188"/>
      <c r="G66" s="187"/>
      <c r="H66" s="189">
        <v>3898.97</v>
      </c>
      <c r="I66" s="189">
        <v>3709.26</v>
      </c>
      <c r="J66" s="189">
        <v>3062.14</v>
      </c>
    </row>
    <row r="67" spans="2:10" ht="12.75">
      <c r="B67" s="140"/>
      <c r="C67" s="134"/>
      <c r="D67" s="134"/>
      <c r="E67" s="156" t="s">
        <v>83</v>
      </c>
      <c r="F67" s="186"/>
      <c r="G67" s="187"/>
      <c r="H67" s="152">
        <v>1924.19</v>
      </c>
      <c r="I67" s="152">
        <v>1765.18</v>
      </c>
      <c r="J67" s="152">
        <v>1897.12</v>
      </c>
    </row>
    <row r="68" spans="2:10" ht="15.75">
      <c r="B68" s="140"/>
      <c r="C68" s="134"/>
      <c r="D68" s="158" t="s">
        <v>84</v>
      </c>
      <c r="E68" s="134"/>
      <c r="F68" s="190"/>
      <c r="G68" s="191"/>
      <c r="H68" s="159">
        <f>+H66+H67</f>
        <v>5823.16</v>
      </c>
      <c r="I68" s="159">
        <f>+I66+I67</f>
        <v>5474.4400000000005</v>
      </c>
      <c r="J68" s="159">
        <f>+J66+J67</f>
        <v>4959.26</v>
      </c>
    </row>
    <row r="69" spans="2:10" ht="12.75">
      <c r="B69" s="140"/>
      <c r="C69" s="134"/>
      <c r="D69" s="134"/>
      <c r="E69" s="134"/>
      <c r="F69" s="186"/>
      <c r="G69" s="187"/>
      <c r="H69" s="157"/>
      <c r="I69" s="152"/>
      <c r="J69" s="152"/>
    </row>
    <row r="70" spans="2:10" ht="12.75">
      <c r="B70" s="140"/>
      <c r="C70" s="134" t="s">
        <v>15</v>
      </c>
      <c r="D70" s="134" t="s">
        <v>85</v>
      </c>
      <c r="E70" s="134"/>
      <c r="F70" s="186"/>
      <c r="G70" s="187"/>
      <c r="H70" s="152">
        <v>2989.3</v>
      </c>
      <c r="I70" s="152">
        <v>2552.9</v>
      </c>
      <c r="J70" s="152">
        <v>2728.44</v>
      </c>
    </row>
    <row r="71" spans="2:10" ht="12.75">
      <c r="B71" s="140"/>
      <c r="C71" s="134" t="s">
        <v>17</v>
      </c>
      <c r="D71" s="162" t="s">
        <v>86</v>
      </c>
      <c r="E71" s="134"/>
      <c r="F71" s="186"/>
      <c r="G71" s="187"/>
      <c r="H71" s="152">
        <v>1487.35</v>
      </c>
      <c r="I71" s="152">
        <v>996.58</v>
      </c>
      <c r="J71" s="152">
        <v>1561.65</v>
      </c>
    </row>
    <row r="72" spans="2:10" ht="12.75">
      <c r="B72" s="140"/>
      <c r="C72" s="134" t="s">
        <v>19</v>
      </c>
      <c r="D72" s="162" t="s">
        <v>87</v>
      </c>
      <c r="E72" s="134"/>
      <c r="F72" s="186"/>
      <c r="G72" s="187"/>
      <c r="H72" s="152">
        <v>4005.92</v>
      </c>
      <c r="I72" s="152">
        <v>3646.4</v>
      </c>
      <c r="J72" s="152">
        <v>3770.12</v>
      </c>
    </row>
    <row r="73" spans="2:10" ht="12.75">
      <c r="B73" s="140"/>
      <c r="C73" s="134"/>
      <c r="D73" s="134"/>
      <c r="E73" s="134"/>
      <c r="F73" s="186"/>
      <c r="G73" s="187"/>
      <c r="H73" s="157"/>
      <c r="I73" s="163"/>
      <c r="J73" s="163"/>
    </row>
    <row r="74" spans="2:10" ht="15.75">
      <c r="B74" s="183" t="s">
        <v>98</v>
      </c>
      <c r="C74" s="149"/>
      <c r="D74" s="149"/>
      <c r="E74" s="148"/>
      <c r="F74" s="192"/>
      <c r="G74" s="192"/>
      <c r="H74" s="193">
        <f>+H68+H70+H71+H72</f>
        <v>14305.73</v>
      </c>
      <c r="I74" s="193">
        <f>+I68+I70+I71+I72</f>
        <v>12670.32</v>
      </c>
      <c r="J74" s="193">
        <f>+J68+J70+J71+J72</f>
        <v>13019.470000000001</v>
      </c>
    </row>
    <row r="75" spans="2:10" ht="12.75">
      <c r="B75" s="136"/>
      <c r="C75" s="137"/>
      <c r="D75" s="137"/>
      <c r="E75" s="137"/>
      <c r="F75" s="194"/>
      <c r="G75" s="194"/>
      <c r="H75" s="194"/>
      <c r="I75" s="194"/>
      <c r="J75" s="195"/>
    </row>
    <row r="76" spans="2:10" ht="30" customHeight="1">
      <c r="B76" s="280" t="s">
        <v>174</v>
      </c>
      <c r="C76" s="276"/>
      <c r="D76" s="276"/>
      <c r="E76" s="276"/>
      <c r="F76" s="276"/>
      <c r="G76" s="276"/>
      <c r="H76" s="276"/>
      <c r="I76" s="276"/>
      <c r="J76" s="281"/>
    </row>
    <row r="77" spans="2:10" ht="10.5" customHeight="1">
      <c r="B77" s="143"/>
      <c r="C77" s="144"/>
      <c r="D77" s="144"/>
      <c r="E77" s="144"/>
      <c r="F77" s="196"/>
      <c r="G77" s="196"/>
      <c r="H77" s="196"/>
      <c r="I77" s="196"/>
      <c r="J77" s="197"/>
    </row>
    <row r="83" ht="12.75">
      <c r="E83" s="198"/>
    </row>
    <row r="84" ht="12.75">
      <c r="E84" s="198"/>
    </row>
    <row r="85" ht="12.75">
      <c r="E85" s="198"/>
    </row>
    <row r="86" ht="12.75">
      <c r="E86" s="198"/>
    </row>
    <row r="87" spans="5:10" ht="12.75">
      <c r="E87" s="198"/>
      <c r="F87" s="199"/>
      <c r="G87" s="199"/>
      <c r="H87" s="199"/>
      <c r="I87" s="199"/>
      <c r="J87" s="199"/>
    </row>
    <row r="91" ht="13.5" customHeight="1"/>
    <row r="92" spans="6:10" s="11" customFormat="1" ht="12.75">
      <c r="F92" s="200"/>
      <c r="G92" s="200"/>
      <c r="H92" s="200"/>
      <c r="I92" s="200"/>
      <c r="J92" s="200"/>
    </row>
    <row r="93" spans="6:10" s="11" customFormat="1" ht="12.75">
      <c r="F93" s="200"/>
      <c r="G93" s="200"/>
      <c r="H93" s="200"/>
      <c r="I93" s="200"/>
      <c r="J93" s="200"/>
    </row>
    <row r="94" spans="6:10" s="11" customFormat="1" ht="12.75">
      <c r="F94" s="200"/>
      <c r="G94" s="200"/>
      <c r="H94" s="200"/>
      <c r="I94" s="200"/>
      <c r="J94" s="200"/>
    </row>
    <row r="95" spans="6:10" s="11" customFormat="1" ht="12.75">
      <c r="F95" s="200"/>
      <c r="G95" s="200"/>
      <c r="H95" s="200"/>
      <c r="I95" s="200"/>
      <c r="J95" s="200"/>
    </row>
    <row r="96" spans="6:10" s="11" customFormat="1" ht="12.75">
      <c r="F96" s="200"/>
      <c r="G96" s="200"/>
      <c r="H96" s="200"/>
      <c r="I96" s="200"/>
      <c r="J96" s="200"/>
    </row>
    <row r="100" ht="12.75">
      <c r="E100" s="201"/>
    </row>
  </sheetData>
  <sheetProtection/>
  <mergeCells count="4">
    <mergeCell ref="B3:J3"/>
    <mergeCell ref="B5:J5"/>
    <mergeCell ref="B6:J6"/>
    <mergeCell ref="B76:J76"/>
  </mergeCells>
  <printOptions/>
  <pageMargins left="0.75" right="0.75" top="1" bottom="1" header="0.5" footer="0.5"/>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B6:O56"/>
  <sheetViews>
    <sheetView zoomScalePageLayoutView="0" workbookViewId="0" topLeftCell="A7">
      <selection activeCell="A30" sqref="A30"/>
    </sheetView>
  </sheetViews>
  <sheetFormatPr defaultColWidth="9.140625" defaultRowHeight="12.75"/>
  <cols>
    <col min="1" max="1" width="6.421875" style="132" customWidth="1"/>
    <col min="2" max="2" width="7.57421875" style="132" customWidth="1"/>
    <col min="3" max="3" width="6.7109375" style="132" customWidth="1"/>
    <col min="4" max="5" width="4.7109375" style="132" customWidth="1"/>
    <col min="6" max="7" width="9.140625" style="132" customWidth="1"/>
    <col min="8" max="8" width="3.00390625" style="132" customWidth="1"/>
    <col min="9" max="16384" width="9.140625" style="132" customWidth="1"/>
  </cols>
  <sheetData>
    <row r="6" spans="2:6" ht="12.75">
      <c r="B6" s="202" t="s">
        <v>44</v>
      </c>
      <c r="F6" s="203"/>
    </row>
    <row r="7" spans="2:6" ht="12.75">
      <c r="B7" s="204"/>
      <c r="F7" s="203"/>
    </row>
    <row r="8" spans="2:15" s="173" customFormat="1" ht="52.5" customHeight="1">
      <c r="B8" s="205" t="s">
        <v>99</v>
      </c>
      <c r="C8" s="283" t="s">
        <v>100</v>
      </c>
      <c r="D8" s="283"/>
      <c r="E8" s="283"/>
      <c r="F8" s="283"/>
      <c r="G8" s="283"/>
      <c r="H8" s="283"/>
      <c r="I8" s="283"/>
      <c r="J8" s="283"/>
      <c r="K8" s="283"/>
      <c r="L8" s="283"/>
      <c r="M8" s="283"/>
      <c r="N8" s="283"/>
      <c r="O8" s="283"/>
    </row>
    <row r="9" spans="2:6" ht="12.75">
      <c r="B9" s="198" t="s">
        <v>101</v>
      </c>
      <c r="F9" s="203"/>
    </row>
    <row r="10" spans="2:6" ht="12.75">
      <c r="B10" s="206" t="s">
        <v>102</v>
      </c>
      <c r="C10" s="132" t="s">
        <v>103</v>
      </c>
      <c r="F10" s="203"/>
    </row>
    <row r="11" spans="2:6" ht="12.75">
      <c r="B11" s="198" t="s">
        <v>104</v>
      </c>
      <c r="F11" s="203"/>
    </row>
    <row r="12" spans="2:9" ht="12.75">
      <c r="B12" s="198"/>
      <c r="C12" s="132" t="s">
        <v>63</v>
      </c>
      <c r="D12" s="207" t="s">
        <v>105</v>
      </c>
      <c r="E12" s="132" t="s">
        <v>106</v>
      </c>
      <c r="F12" s="203"/>
      <c r="H12" s="208" t="s">
        <v>35</v>
      </c>
      <c r="I12" s="132" t="s">
        <v>150</v>
      </c>
    </row>
    <row r="13" spans="2:15" s="173" customFormat="1" ht="40.5" customHeight="1">
      <c r="B13" s="209" t="s">
        <v>107</v>
      </c>
      <c r="C13" s="210"/>
      <c r="D13" s="211" t="s">
        <v>105</v>
      </c>
      <c r="E13" s="210" t="s">
        <v>108</v>
      </c>
      <c r="F13" s="212"/>
      <c r="G13" s="210"/>
      <c r="H13" s="213" t="s">
        <v>35</v>
      </c>
      <c r="I13" s="265" t="s">
        <v>162</v>
      </c>
      <c r="J13" s="265"/>
      <c r="K13" s="265"/>
      <c r="L13" s="265"/>
      <c r="M13" s="265"/>
      <c r="N13" s="265"/>
      <c r="O13" s="265"/>
    </row>
    <row r="14" spans="2:8" ht="12.75">
      <c r="B14" s="198"/>
      <c r="C14"/>
      <c r="D14"/>
      <c r="E14"/>
      <c r="F14"/>
      <c r="G14"/>
      <c r="H14" s="208"/>
    </row>
    <row r="15" spans="2:9" ht="12.75">
      <c r="B15" s="198"/>
      <c r="C15" t="s">
        <v>109</v>
      </c>
      <c r="D15"/>
      <c r="E15"/>
      <c r="F15"/>
      <c r="G15"/>
      <c r="H15" s="208" t="s">
        <v>35</v>
      </c>
      <c r="I15" s="132" t="s">
        <v>110</v>
      </c>
    </row>
    <row r="16" spans="2:7" ht="12.75">
      <c r="B16" s="198"/>
      <c r="C16" s="214"/>
      <c r="D16" s="214"/>
      <c r="E16" s="214"/>
      <c r="F16" s="215"/>
      <c r="G16" s="214"/>
    </row>
    <row r="17" spans="2:15" ht="27.75" customHeight="1">
      <c r="B17" s="198"/>
      <c r="C17" s="210" t="s">
        <v>87</v>
      </c>
      <c r="D17" s="210"/>
      <c r="E17" s="210"/>
      <c r="F17" s="212"/>
      <c r="G17" s="210"/>
      <c r="H17" s="213" t="s">
        <v>35</v>
      </c>
      <c r="I17" s="283" t="s">
        <v>111</v>
      </c>
      <c r="J17" s="283"/>
      <c r="K17" s="283"/>
      <c r="L17" s="283"/>
      <c r="M17" s="283"/>
      <c r="N17" s="283"/>
      <c r="O17" s="283"/>
    </row>
    <row r="18" spans="2:7" ht="12.75">
      <c r="B18" s="198"/>
      <c r="C18" s="214"/>
      <c r="D18" s="214"/>
      <c r="E18" s="214"/>
      <c r="F18" s="215"/>
      <c r="G18" s="214"/>
    </row>
    <row r="19" spans="2:15" ht="12.75">
      <c r="B19" s="198"/>
      <c r="C19" s="214" t="s">
        <v>86</v>
      </c>
      <c r="D19" s="214"/>
      <c r="E19" s="214"/>
      <c r="F19" s="215"/>
      <c r="G19" s="214"/>
      <c r="H19" s="208" t="s">
        <v>35</v>
      </c>
      <c r="I19" s="265" t="s">
        <v>161</v>
      </c>
      <c r="J19" s="265"/>
      <c r="K19" s="265"/>
      <c r="L19" s="265"/>
      <c r="M19" s="265"/>
      <c r="N19" s="265"/>
      <c r="O19" s="265"/>
    </row>
    <row r="20" spans="3:7" ht="12.75">
      <c r="C20" s="214"/>
      <c r="D20" s="214"/>
      <c r="E20" s="214"/>
      <c r="F20" s="215"/>
      <c r="G20" s="214"/>
    </row>
    <row r="21" spans="2:15" s="173" customFormat="1" ht="26.25" customHeight="1">
      <c r="B21" s="205" t="s">
        <v>112</v>
      </c>
      <c r="C21" s="282" t="s">
        <v>113</v>
      </c>
      <c r="D21" s="282"/>
      <c r="E21" s="282"/>
      <c r="F21" s="282"/>
      <c r="G21" s="282"/>
      <c r="H21" s="282"/>
      <c r="I21" s="282"/>
      <c r="J21" s="282"/>
      <c r="K21" s="282"/>
      <c r="L21" s="282"/>
      <c r="M21" s="282"/>
      <c r="N21" s="282"/>
      <c r="O21" s="282"/>
    </row>
    <row r="22" spans="2:7" ht="12.75">
      <c r="B22" s="198"/>
      <c r="C22" s="214"/>
      <c r="D22" s="214"/>
      <c r="E22" s="214"/>
      <c r="F22" s="215"/>
      <c r="G22" s="214"/>
    </row>
    <row r="23" spans="2:15" s="173" customFormat="1" ht="39.75" customHeight="1">
      <c r="B23" s="216" t="s">
        <v>114</v>
      </c>
      <c r="C23" s="282" t="s">
        <v>115</v>
      </c>
      <c r="D23" s="282"/>
      <c r="E23" s="282"/>
      <c r="F23" s="282"/>
      <c r="G23" s="282"/>
      <c r="H23" s="282"/>
      <c r="I23" s="282"/>
      <c r="J23" s="282"/>
      <c r="K23" s="282"/>
      <c r="L23" s="282"/>
      <c r="M23" s="282"/>
      <c r="N23" s="282"/>
      <c r="O23" s="282"/>
    </row>
    <row r="24" spans="2:7" ht="12.75">
      <c r="B24" s="198"/>
      <c r="C24" s="214"/>
      <c r="D24" s="214"/>
      <c r="E24" s="214"/>
      <c r="F24" s="215"/>
      <c r="G24" s="214"/>
    </row>
    <row r="25" spans="2:15" ht="26.25" customHeight="1">
      <c r="B25" s="217" t="s">
        <v>116</v>
      </c>
      <c r="C25" s="282" t="s">
        <v>117</v>
      </c>
      <c r="D25" s="283"/>
      <c r="E25" s="283"/>
      <c r="F25" s="283"/>
      <c r="G25" s="283"/>
      <c r="H25" s="283"/>
      <c r="I25" s="283"/>
      <c r="J25" s="283"/>
      <c r="K25" s="283"/>
      <c r="L25" s="283"/>
      <c r="M25" s="283"/>
      <c r="N25" s="283"/>
      <c r="O25" s="283"/>
    </row>
    <row r="26" spans="2:7" ht="12.75">
      <c r="B26" s="198"/>
      <c r="C26" s="214"/>
      <c r="D26" s="214"/>
      <c r="E26" s="214"/>
      <c r="F26" s="215"/>
      <c r="G26" s="214"/>
    </row>
    <row r="27" spans="2:7" ht="12.75">
      <c r="B27" s="198" t="s">
        <v>104</v>
      </c>
      <c r="C27" s="214"/>
      <c r="D27" s="214"/>
      <c r="E27" s="214"/>
      <c r="F27" s="215"/>
      <c r="G27" s="214"/>
    </row>
    <row r="28" spans="3:7" ht="12.75">
      <c r="C28" s="214"/>
      <c r="D28" s="214"/>
      <c r="E28" s="214"/>
      <c r="F28" s="215"/>
      <c r="G28" s="214"/>
    </row>
    <row r="29" spans="2:7" ht="12.75">
      <c r="B29" s="198"/>
      <c r="C29" s="214"/>
      <c r="D29" s="214"/>
      <c r="E29" s="214"/>
      <c r="F29" s="215"/>
      <c r="G29" s="214"/>
    </row>
    <row r="30" spans="2:6" ht="12.75">
      <c r="B30" s="198"/>
      <c r="F30" s="203"/>
    </row>
    <row r="31" ht="12.75">
      <c r="F31" s="203"/>
    </row>
    <row r="32" spans="2:15" ht="12.75">
      <c r="B32" s="198" t="s">
        <v>118</v>
      </c>
      <c r="C32" s="218"/>
      <c r="D32" s="218"/>
      <c r="I32" s="218"/>
      <c r="L32" s="284" t="s">
        <v>119</v>
      </c>
      <c r="M32" s="284"/>
      <c r="N32" s="284"/>
      <c r="O32" s="284"/>
    </row>
    <row r="33" spans="2:10" ht="12.75">
      <c r="B33" s="246" t="s">
        <v>120</v>
      </c>
      <c r="C33" s="198"/>
      <c r="D33" s="198"/>
      <c r="I33" s="198"/>
      <c r="J33" s="218"/>
    </row>
    <row r="34" spans="2:11" ht="12.75">
      <c r="B34" s="246" t="s">
        <v>121</v>
      </c>
      <c r="C34" s="198"/>
      <c r="D34" s="198"/>
      <c r="I34" s="198"/>
      <c r="J34" s="218"/>
      <c r="K34" s="218"/>
    </row>
    <row r="35" spans="2:11" ht="12.75">
      <c r="B35" s="219" t="s">
        <v>157</v>
      </c>
      <c r="C35" s="218"/>
      <c r="D35" s="218"/>
      <c r="I35" s="218"/>
      <c r="J35" s="220"/>
      <c r="K35" s="220"/>
    </row>
    <row r="36" spans="2:14" ht="12.75">
      <c r="B36" s="246" t="s">
        <v>158</v>
      </c>
      <c r="C36" s="218"/>
      <c r="D36" s="218"/>
      <c r="J36" s="220"/>
      <c r="L36" s="132" t="s">
        <v>122</v>
      </c>
      <c r="N36" s="221" t="s">
        <v>123</v>
      </c>
    </row>
    <row r="41" spans="3:14" s="11" customFormat="1" ht="12.75">
      <c r="C41" s="12"/>
      <c r="D41" s="222"/>
      <c r="E41" s="223"/>
      <c r="F41" s="224"/>
      <c r="G41" s="224"/>
      <c r="J41" s="225"/>
      <c r="K41" s="225"/>
      <c r="L41" s="223"/>
      <c r="M41" s="14"/>
      <c r="N41" s="25"/>
    </row>
    <row r="42" spans="3:14" s="11" customFormat="1" ht="12.75">
      <c r="C42" s="12"/>
      <c r="D42" s="222"/>
      <c r="E42" s="223"/>
      <c r="F42" s="224"/>
      <c r="G42" s="224"/>
      <c r="J42" s="225"/>
      <c r="K42" s="225"/>
      <c r="L42" s="223"/>
      <c r="M42" s="14"/>
      <c r="N42" s="25"/>
    </row>
    <row r="43" spans="3:14" s="11" customFormat="1" ht="12.75">
      <c r="C43" s="12"/>
      <c r="D43" s="222"/>
      <c r="E43" s="223"/>
      <c r="F43" s="224"/>
      <c r="G43" s="224"/>
      <c r="J43" s="225"/>
      <c r="K43" s="225"/>
      <c r="L43" s="223"/>
      <c r="M43" s="14"/>
      <c r="N43" s="25"/>
    </row>
    <row r="44" spans="3:14" s="11" customFormat="1" ht="12.75">
      <c r="C44" s="12"/>
      <c r="D44" s="222"/>
      <c r="E44" s="223"/>
      <c r="F44" s="224"/>
      <c r="G44" s="224"/>
      <c r="J44" s="225"/>
      <c r="K44" s="225"/>
      <c r="L44" s="223"/>
      <c r="M44" s="14"/>
      <c r="N44" s="25"/>
    </row>
    <row r="45" spans="3:14" s="11" customFormat="1" ht="12.75">
      <c r="C45" s="12"/>
      <c r="D45" s="222"/>
      <c r="E45" s="223"/>
      <c r="F45" s="224"/>
      <c r="G45" s="224"/>
      <c r="J45" s="225"/>
      <c r="K45" s="225"/>
      <c r="L45" s="223"/>
      <c r="M45" s="14"/>
      <c r="N45" s="25"/>
    </row>
    <row r="46" spans="2:7" ht="12.75">
      <c r="B46" s="198"/>
      <c r="C46" s="214"/>
      <c r="D46" s="214"/>
      <c r="E46" s="214"/>
      <c r="F46" s="215"/>
      <c r="G46" s="214"/>
    </row>
    <row r="56" spans="3:14" ht="12.75">
      <c r="C56" s="226"/>
      <c r="D56" s="226"/>
      <c r="E56" s="226"/>
      <c r="F56" s="226"/>
      <c r="G56" s="226"/>
      <c r="H56" s="226"/>
      <c r="I56" s="226"/>
      <c r="J56" s="226"/>
      <c r="K56" s="226"/>
      <c r="L56" s="226"/>
      <c r="M56" s="226"/>
      <c r="N56" s="226"/>
    </row>
    <row r="66" ht="40.5" customHeight="1"/>
  </sheetData>
  <sheetProtection/>
  <mergeCells count="8">
    <mergeCell ref="C25:O25"/>
    <mergeCell ref="L32:O32"/>
    <mergeCell ref="C8:O8"/>
    <mergeCell ref="I13:O13"/>
    <mergeCell ref="I17:O17"/>
    <mergeCell ref="I19:O19"/>
    <mergeCell ref="C21:O21"/>
    <mergeCell ref="C23:O23"/>
  </mergeCells>
  <printOptions/>
  <pageMargins left="0.75" right="0.75" top="1" bottom="1" header="0.5" footer="0.5"/>
  <pageSetup fitToHeight="1" fitToWidth="1" horizontalDpi="300" verticalDpi="3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B2:O51"/>
  <sheetViews>
    <sheetView zoomScale="85" zoomScaleNormal="85" zoomScalePageLayoutView="0" workbookViewId="0" topLeftCell="A1">
      <selection activeCell="H5" sqref="H5"/>
    </sheetView>
  </sheetViews>
  <sheetFormatPr defaultColWidth="9.140625" defaultRowHeight="12.75"/>
  <cols>
    <col min="1" max="1" width="9.140625" style="227" customWidth="1"/>
    <col min="2" max="2" width="60.00390625" style="227" customWidth="1"/>
    <col min="3" max="3" width="14.00390625" style="227" customWidth="1"/>
    <col min="4" max="4" width="7.140625" style="227" customWidth="1"/>
    <col min="5" max="5" width="9.421875" style="227" customWidth="1"/>
    <col min="6" max="6" width="13.28125" style="227" customWidth="1"/>
    <col min="7" max="7" width="9.140625" style="227" customWidth="1"/>
    <col min="8" max="8" width="73.28125" style="227" customWidth="1"/>
    <col min="9" max="16384" width="9.140625" style="227" customWidth="1"/>
  </cols>
  <sheetData>
    <row r="2" spans="2:6" ht="15.75">
      <c r="B2" s="285" t="s">
        <v>145</v>
      </c>
      <c r="C2" s="285"/>
      <c r="D2" s="285"/>
      <c r="E2" s="285"/>
      <c r="F2" s="285"/>
    </row>
    <row r="3" spans="2:6" ht="15.75">
      <c r="B3" s="286" t="s">
        <v>160</v>
      </c>
      <c r="C3" s="286"/>
      <c r="D3" s="286"/>
      <c r="E3" s="286"/>
      <c r="F3" s="286"/>
    </row>
    <row r="4" spans="3:6" ht="15.75">
      <c r="C4" s="228"/>
      <c r="D4" s="228"/>
      <c r="E4" s="228"/>
      <c r="F4" s="243" t="s">
        <v>172</v>
      </c>
    </row>
    <row r="5" spans="2:6" s="229" customFormat="1" ht="36" customHeight="1">
      <c r="B5" s="244" t="s">
        <v>149</v>
      </c>
      <c r="C5" s="287" t="s">
        <v>159</v>
      </c>
      <c r="D5" s="260"/>
      <c r="E5" s="287" t="s">
        <v>146</v>
      </c>
      <c r="F5" s="261"/>
    </row>
    <row r="6" spans="2:6" ht="15.75">
      <c r="B6" s="230"/>
      <c r="C6" s="231"/>
      <c r="D6" s="232"/>
      <c r="E6" s="231"/>
      <c r="F6" s="233"/>
    </row>
    <row r="7" spans="2:6" ht="15.75">
      <c r="B7" s="236" t="s">
        <v>148</v>
      </c>
      <c r="C7" s="264"/>
      <c r="D7" s="288"/>
      <c r="E7" s="264"/>
      <c r="F7" s="288"/>
    </row>
    <row r="8" spans="2:6" ht="15.75">
      <c r="B8" s="237" t="s">
        <v>124</v>
      </c>
      <c r="C8" s="262">
        <v>777.3</v>
      </c>
      <c r="D8" s="263"/>
      <c r="E8" s="262">
        <v>767.736556</v>
      </c>
      <c r="F8" s="263"/>
    </row>
    <row r="9" spans="2:6" ht="15.75">
      <c r="B9" s="237" t="s">
        <v>125</v>
      </c>
      <c r="C9" s="262">
        <v>18351.41</v>
      </c>
      <c r="D9" s="263"/>
      <c r="E9" s="262">
        <v>15974.3456671</v>
      </c>
      <c r="F9" s="263"/>
    </row>
    <row r="10" spans="2:6" ht="15.75">
      <c r="B10" s="237" t="s">
        <v>126</v>
      </c>
      <c r="C10" s="262"/>
      <c r="D10" s="263"/>
      <c r="E10" s="262"/>
      <c r="F10" s="263"/>
    </row>
    <row r="11" spans="2:6" ht="15.75">
      <c r="B11" s="236" t="s">
        <v>127</v>
      </c>
      <c r="C11" s="262">
        <v>835.54</v>
      </c>
      <c r="D11" s="263"/>
      <c r="E11" s="262">
        <v>531.854899649</v>
      </c>
      <c r="F11" s="263"/>
    </row>
    <row r="12" spans="2:6" ht="15.75">
      <c r="B12" s="237" t="s">
        <v>126</v>
      </c>
      <c r="C12" s="262"/>
      <c r="D12" s="263"/>
      <c r="E12" s="262"/>
      <c r="F12" s="263"/>
    </row>
    <row r="13" spans="2:6" ht="15.75">
      <c r="B13" s="236" t="s">
        <v>128</v>
      </c>
      <c r="C13" s="262">
        <v>918.67</v>
      </c>
      <c r="D13" s="263"/>
      <c r="E13" s="262">
        <v>850.53</v>
      </c>
      <c r="F13" s="263"/>
    </row>
    <row r="14" spans="2:6" ht="15.75">
      <c r="B14" s="237" t="s">
        <v>126</v>
      </c>
      <c r="C14" s="249"/>
      <c r="D14" s="250"/>
      <c r="E14" s="249"/>
      <c r="F14" s="251"/>
    </row>
    <row r="15" spans="2:6" ht="15.75">
      <c r="B15" s="238" t="s">
        <v>129</v>
      </c>
      <c r="C15" s="290">
        <f>SUM(C8:C13)</f>
        <v>20882.92</v>
      </c>
      <c r="D15" s="291"/>
      <c r="E15" s="290">
        <f>SUM(E8:E13)</f>
        <v>18124.467122749</v>
      </c>
      <c r="F15" s="291"/>
    </row>
    <row r="16" spans="2:6" ht="15.75">
      <c r="B16" s="237" t="s">
        <v>126</v>
      </c>
      <c r="C16" s="252"/>
      <c r="D16" s="253"/>
      <c r="E16" s="252"/>
      <c r="F16" s="254"/>
    </row>
    <row r="17" spans="2:6" ht="15.75">
      <c r="B17" s="236" t="s">
        <v>130</v>
      </c>
      <c r="C17" s="262">
        <v>10250.23</v>
      </c>
      <c r="D17" s="292"/>
      <c r="E17" s="262">
        <v>9272.791352586999</v>
      </c>
      <c r="F17" s="263"/>
    </row>
    <row r="18" spans="2:6" ht="15.75">
      <c r="B18" s="237" t="s">
        <v>126</v>
      </c>
      <c r="C18" s="247"/>
      <c r="D18" s="255"/>
      <c r="E18" s="247"/>
      <c r="F18" s="248"/>
    </row>
    <row r="19" spans="2:6" ht="15.75">
      <c r="B19" s="236" t="s">
        <v>147</v>
      </c>
      <c r="C19" s="262">
        <v>5278.67</v>
      </c>
      <c r="D19" s="292"/>
      <c r="E19" s="262">
        <v>4597.48058125</v>
      </c>
      <c r="F19" s="263"/>
    </row>
    <row r="20" spans="2:6" ht="15.75">
      <c r="B20" s="237" t="s">
        <v>126</v>
      </c>
      <c r="C20" s="247"/>
      <c r="D20" s="255"/>
      <c r="E20" s="247"/>
      <c r="F20" s="248"/>
    </row>
    <row r="21" spans="2:6" ht="15.75">
      <c r="B21" s="236" t="s">
        <v>131</v>
      </c>
      <c r="C21" s="262"/>
      <c r="D21" s="292"/>
      <c r="E21" s="262"/>
      <c r="F21" s="263"/>
    </row>
    <row r="22" spans="2:6" ht="15.75">
      <c r="B22" s="237" t="s">
        <v>132</v>
      </c>
      <c r="C22" s="262">
        <v>6042.71</v>
      </c>
      <c r="D22" s="292"/>
      <c r="E22" s="262">
        <v>5475.24</v>
      </c>
      <c r="F22" s="263"/>
    </row>
    <row r="23" spans="2:6" ht="15.75">
      <c r="B23" s="237" t="s">
        <v>133</v>
      </c>
      <c r="C23" s="262">
        <v>803.15</v>
      </c>
      <c r="D23" s="292"/>
      <c r="E23" s="262">
        <v>762.52</v>
      </c>
      <c r="F23" s="263"/>
    </row>
    <row r="24" spans="2:6" ht="15.75">
      <c r="B24" s="237" t="s">
        <v>134</v>
      </c>
      <c r="C24" s="262">
        <v>1668.49</v>
      </c>
      <c r="D24" s="292"/>
      <c r="E24" s="262">
        <v>905.619304149</v>
      </c>
      <c r="F24" s="263"/>
    </row>
    <row r="25" spans="2:6" ht="15.75">
      <c r="B25" s="237" t="s">
        <v>135</v>
      </c>
      <c r="C25" s="262">
        <v>401.4</v>
      </c>
      <c r="D25" s="292"/>
      <c r="E25" s="262">
        <v>344.85</v>
      </c>
      <c r="F25" s="263"/>
    </row>
    <row r="26" spans="2:6" ht="15.75">
      <c r="B26" s="237" t="s">
        <v>136</v>
      </c>
      <c r="C26" s="262">
        <v>1389.17</v>
      </c>
      <c r="D26" s="292"/>
      <c r="E26" s="262">
        <v>1150.1</v>
      </c>
      <c r="F26" s="263"/>
    </row>
    <row r="27" spans="2:6" ht="15.75">
      <c r="B27" s="237" t="s">
        <v>137</v>
      </c>
      <c r="C27" s="247"/>
      <c r="D27" s="239"/>
      <c r="E27" s="247"/>
      <c r="F27" s="240"/>
    </row>
    <row r="28" spans="2:6" ht="21" customHeight="1">
      <c r="B28" s="236" t="s">
        <v>138</v>
      </c>
      <c r="C28" s="262"/>
      <c r="D28" s="292"/>
      <c r="E28" s="262"/>
      <c r="F28" s="263"/>
    </row>
    <row r="29" spans="2:6" ht="15.75">
      <c r="B29" s="237" t="s">
        <v>139</v>
      </c>
      <c r="C29" s="262">
        <v>4528.13</v>
      </c>
      <c r="D29" s="292"/>
      <c r="E29" s="262">
        <v>4249.46</v>
      </c>
      <c r="F29" s="263"/>
    </row>
    <row r="30" spans="2:6" ht="15.75">
      <c r="B30" s="237" t="s">
        <v>140</v>
      </c>
      <c r="C30" s="262">
        <v>422.77</v>
      </c>
      <c r="D30" s="292"/>
      <c r="E30" s="262">
        <v>134.67</v>
      </c>
      <c r="F30" s="263"/>
    </row>
    <row r="31" spans="2:6" ht="15.75">
      <c r="B31" s="237"/>
      <c r="C31" s="247"/>
      <c r="D31" s="255"/>
      <c r="E31" s="247"/>
      <c r="F31" s="248"/>
    </row>
    <row r="32" spans="2:6" ht="15.75">
      <c r="B32" s="241" t="s">
        <v>141</v>
      </c>
      <c r="C32" s="293">
        <f>+SUM(C22:D26)-SUM(C29:D30)</f>
        <v>5354.02</v>
      </c>
      <c r="D32" s="294"/>
      <c r="E32" s="293">
        <f>+SUM(E22:F26)-SUM(E29:F30)</f>
        <v>4254.1993041489995</v>
      </c>
      <c r="F32" s="294"/>
    </row>
    <row r="33" spans="2:6" ht="15.75">
      <c r="B33" s="242" t="s">
        <v>137</v>
      </c>
      <c r="C33" s="293"/>
      <c r="D33" s="295"/>
      <c r="E33" s="296"/>
      <c r="F33" s="297"/>
    </row>
    <row r="34" spans="2:6" ht="15.75">
      <c r="B34" s="238" t="s">
        <v>129</v>
      </c>
      <c r="C34" s="290">
        <f>+C17+C19+C32</f>
        <v>20882.92</v>
      </c>
      <c r="D34" s="300"/>
      <c r="E34" s="290">
        <f>+E17+E19+E32</f>
        <v>18124.471237986</v>
      </c>
      <c r="F34" s="291"/>
    </row>
    <row r="35" spans="2:6" ht="15.75">
      <c r="B35" s="298" t="s">
        <v>126</v>
      </c>
      <c r="C35" s="298"/>
      <c r="D35" s="298"/>
      <c r="E35" s="298"/>
      <c r="F35" s="298"/>
    </row>
    <row r="36" spans="2:6" ht="31.5" customHeight="1" hidden="1">
      <c r="B36" s="299" t="s">
        <v>142</v>
      </c>
      <c r="C36" s="299"/>
      <c r="D36" s="299"/>
      <c r="E36" s="299"/>
      <c r="F36" s="299"/>
    </row>
    <row r="37" spans="2:6" ht="15.75" hidden="1">
      <c r="B37" s="234"/>
      <c r="C37" s="235"/>
      <c r="D37" s="235"/>
      <c r="E37" s="235"/>
      <c r="F37" s="235"/>
    </row>
    <row r="38" spans="2:6" ht="15.75" hidden="1">
      <c r="B38" s="234"/>
      <c r="C38" s="235"/>
      <c r="D38" s="235"/>
      <c r="E38" s="235"/>
      <c r="F38" s="235"/>
    </row>
    <row r="39" spans="2:6" ht="15.75" hidden="1">
      <c r="B39" s="234"/>
      <c r="C39" s="235"/>
      <c r="D39" s="235"/>
      <c r="E39" s="235"/>
      <c r="F39" s="235"/>
    </row>
    <row r="40" spans="2:6" ht="15.75" hidden="1">
      <c r="B40" s="234"/>
      <c r="C40" s="235"/>
      <c r="D40" s="235"/>
      <c r="E40" s="235"/>
      <c r="F40" s="235"/>
    </row>
    <row r="41" spans="2:6" ht="15.75" hidden="1">
      <c r="B41" s="234"/>
      <c r="C41" s="235"/>
      <c r="D41" s="235"/>
      <c r="E41" s="235"/>
      <c r="F41" s="235"/>
    </row>
    <row r="42" spans="2:6" ht="15.75" hidden="1">
      <c r="B42" s="234"/>
      <c r="C42" s="235"/>
      <c r="D42" s="235"/>
      <c r="E42" s="235"/>
      <c r="F42" s="235"/>
    </row>
    <row r="43" spans="2:6" ht="15.75" hidden="1">
      <c r="B43" s="234"/>
      <c r="C43" s="235"/>
      <c r="D43" s="235"/>
      <c r="E43" s="235"/>
      <c r="F43" s="235"/>
    </row>
    <row r="44" ht="15.75" hidden="1"/>
    <row r="47" spans="2:11" ht="15.75">
      <c r="B47" s="198" t="s">
        <v>118</v>
      </c>
      <c r="C47" s="289" t="s">
        <v>163</v>
      </c>
      <c r="D47" s="284"/>
      <c r="E47" s="284"/>
      <c r="F47" s="284"/>
      <c r="G47" s="132"/>
      <c r="H47" s="132"/>
      <c r="I47" s="218"/>
      <c r="J47" s="132"/>
      <c r="K47" s="132"/>
    </row>
    <row r="48" spans="2:15" ht="15.75">
      <c r="B48" s="246" t="s">
        <v>120</v>
      </c>
      <c r="C48" s="198"/>
      <c r="D48" s="198"/>
      <c r="E48" s="132"/>
      <c r="F48" s="132"/>
      <c r="G48" s="132"/>
      <c r="H48" s="132"/>
      <c r="I48" s="198"/>
      <c r="J48" s="218"/>
      <c r="K48" s="132"/>
      <c r="L48" s="132"/>
      <c r="M48" s="132"/>
      <c r="N48" s="132"/>
      <c r="O48" s="132"/>
    </row>
    <row r="49" spans="2:15" ht="15.75">
      <c r="B49" s="246" t="s">
        <v>121</v>
      </c>
      <c r="C49" s="198"/>
      <c r="D49" s="198"/>
      <c r="E49" s="132"/>
      <c r="F49" s="132"/>
      <c r="G49" s="132"/>
      <c r="H49" s="132"/>
      <c r="I49" s="198"/>
      <c r="J49" s="218"/>
      <c r="K49" s="218"/>
      <c r="L49" s="132"/>
      <c r="M49" s="132"/>
      <c r="N49" s="132"/>
      <c r="O49" s="132"/>
    </row>
    <row r="50" spans="2:15" ht="15.75">
      <c r="B50" s="219" t="s">
        <v>157</v>
      </c>
      <c r="C50" s="218"/>
      <c r="D50" s="218"/>
      <c r="E50" s="132"/>
      <c r="F50" s="132"/>
      <c r="G50" s="132"/>
      <c r="H50" s="132"/>
      <c r="I50" s="218"/>
      <c r="J50" s="220"/>
      <c r="K50" s="220"/>
      <c r="L50" s="132"/>
      <c r="M50" s="132"/>
      <c r="N50" s="132"/>
      <c r="O50" s="132"/>
    </row>
    <row r="51" spans="2:15" ht="15.75">
      <c r="B51" s="246" t="s">
        <v>158</v>
      </c>
      <c r="C51" s="132" t="s">
        <v>122</v>
      </c>
      <c r="D51" s="218"/>
      <c r="F51" s="259" t="s">
        <v>164</v>
      </c>
      <c r="G51" s="132"/>
      <c r="H51" s="132"/>
      <c r="I51" s="132"/>
      <c r="J51" s="220"/>
      <c r="K51" s="132"/>
      <c r="M51" s="132"/>
      <c r="O51" s="132"/>
    </row>
  </sheetData>
  <sheetProtection/>
  <mergeCells count="51">
    <mergeCell ref="C33:D33"/>
    <mergeCell ref="E33:F33"/>
    <mergeCell ref="B35:F35"/>
    <mergeCell ref="B36:F36"/>
    <mergeCell ref="C34:D34"/>
    <mergeCell ref="E34:F34"/>
    <mergeCell ref="E28:F28"/>
    <mergeCell ref="C29:D29"/>
    <mergeCell ref="E29:F29"/>
    <mergeCell ref="C30:D30"/>
    <mergeCell ref="E30:F30"/>
    <mergeCell ref="C32:D32"/>
    <mergeCell ref="E32:F32"/>
    <mergeCell ref="E22:F22"/>
    <mergeCell ref="C23:D23"/>
    <mergeCell ref="E23:F23"/>
    <mergeCell ref="C24:D24"/>
    <mergeCell ref="E24:F24"/>
    <mergeCell ref="C25:D25"/>
    <mergeCell ref="E25:F25"/>
    <mergeCell ref="C28:D28"/>
    <mergeCell ref="E12:F12"/>
    <mergeCell ref="C26:D26"/>
    <mergeCell ref="E26:F26"/>
    <mergeCell ref="C17:D17"/>
    <mergeCell ref="E17:F17"/>
    <mergeCell ref="C19:D19"/>
    <mergeCell ref="E19:F19"/>
    <mergeCell ref="C21:D21"/>
    <mergeCell ref="E21:F21"/>
    <mergeCell ref="C22:D22"/>
    <mergeCell ref="C13:D13"/>
    <mergeCell ref="E13:F13"/>
    <mergeCell ref="C47:F47"/>
    <mergeCell ref="C10:D10"/>
    <mergeCell ref="E10:F10"/>
    <mergeCell ref="C15:D15"/>
    <mergeCell ref="E15:F15"/>
    <mergeCell ref="C11:D11"/>
    <mergeCell ref="E11:F11"/>
    <mergeCell ref="C12:D12"/>
    <mergeCell ref="C9:D9"/>
    <mergeCell ref="E9:F9"/>
    <mergeCell ref="C7:D7"/>
    <mergeCell ref="E7:F7"/>
    <mergeCell ref="C8:D8"/>
    <mergeCell ref="E8:F8"/>
    <mergeCell ref="B2:F2"/>
    <mergeCell ref="B3:F3"/>
    <mergeCell ref="C5:D5"/>
    <mergeCell ref="E5:F5"/>
  </mergeCells>
  <printOptions/>
  <pageMargins left="0.75" right="0.75" top="1" bottom="1" header="0.5" footer="0.5"/>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88482</dc:creator>
  <cp:keywords/>
  <dc:description/>
  <cp:lastModifiedBy>Bilu</cp:lastModifiedBy>
  <cp:lastPrinted>2011-10-20T07:47:27Z</cp:lastPrinted>
  <dcterms:created xsi:type="dcterms:W3CDTF">2010-10-21T14:51:42Z</dcterms:created>
  <dcterms:modified xsi:type="dcterms:W3CDTF">2011-10-24T09:10:49Z</dcterms:modified>
  <cp:category/>
  <cp:version/>
  <cp:contentType/>
  <cp:contentStatus/>
</cp:coreProperties>
</file>