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4700" windowHeight="8190" activeTab="0"/>
  </bookViews>
  <sheets>
    <sheet name="SEBI" sheetId="1" r:id="rId1"/>
    <sheet name="SEGMENT" sheetId="2" r:id="rId2"/>
    <sheet name="SEGMENT NOTES" sheetId="3" r:id="rId3"/>
    <sheet name="Listing Agreement" sheetId="4" r:id="rId4"/>
    <sheet name="CFS " sheetId="5" r:id="rId5"/>
  </sheets>
  <definedNames>
    <definedName name="_xlnm.Print_Area" localSheetId="4">'CFS '!$B$3:$K$40</definedName>
    <definedName name="_xlnm.Print_Area" localSheetId="3">'Listing Agreement'!$B$3:$G$30</definedName>
    <definedName name="_xlnm.Print_Area" localSheetId="0">'SEBI'!$B$2:$J$62</definedName>
    <definedName name="_xlnm.Print_Area" localSheetId="1">'SEGMENT'!$B$3:$I$75</definedName>
    <definedName name="_xlnm.Print_Area" localSheetId="2">'SEGMENT NOTES'!$B$6:$O$36</definedName>
  </definedNames>
  <calcPr fullCalcOnLoad="1"/>
</workbook>
</file>

<file path=xl/sharedStrings.xml><?xml version="1.0" encoding="utf-8"?>
<sst xmlns="http://schemas.openxmlformats.org/spreadsheetml/2006/main" count="275" uniqueCount="187">
  <si>
    <t>(Rs. in Crores)</t>
  </si>
  <si>
    <t>Quarter</t>
  </si>
  <si>
    <t>Twelve months</t>
  </si>
  <si>
    <t>ended</t>
  </si>
  <si>
    <t>31.03.2007</t>
  </si>
  <si>
    <t>GROSS  INCOME</t>
  </si>
  <si>
    <t>NET SALES TURNOVER</t>
  </si>
  <si>
    <t>OTHER INCOME</t>
  </si>
  <si>
    <t>NET INCOME (1+2)</t>
  </si>
  <si>
    <t>Less:</t>
  </si>
  <si>
    <t>a)</t>
  </si>
  <si>
    <t>b)</t>
  </si>
  <si>
    <t>c)</t>
  </si>
  <si>
    <t>d)</t>
  </si>
  <si>
    <t>Employees cost</t>
  </si>
  <si>
    <t>e)</t>
  </si>
  <si>
    <t>Depreciation</t>
  </si>
  <si>
    <t>f)</t>
  </si>
  <si>
    <t>Other expenditure</t>
  </si>
  <si>
    <t>INTEREST (Net)</t>
  </si>
  <si>
    <t>PAID UP EQUITY SHARE CAPITAL</t>
  </si>
  <si>
    <t>(Ordinary shares of Re. 1/- each)</t>
  </si>
  <si>
    <t>RESERVES EXCLUDING REVALUATION RESERVES</t>
  </si>
  <si>
    <t>EARNING PER SHARE (Rs.)</t>
  </si>
  <si>
    <t>-</t>
  </si>
  <si>
    <t>Basic (Rs.)</t>
  </si>
  <si>
    <t>Diluted (Rs.)</t>
  </si>
  <si>
    <t>NUMBER OF SHARES</t>
  </si>
  <si>
    <t xml:space="preserve">PERCENTAGE OF SHAREHOLDING </t>
  </si>
  <si>
    <t>Notes :</t>
  </si>
  <si>
    <t>(i)</t>
  </si>
  <si>
    <t xml:space="preserve">        </t>
  </si>
  <si>
    <t>(ii)</t>
  </si>
  <si>
    <t>(iii)</t>
  </si>
  <si>
    <t>Gross Income comprises Segment Revenue and Other Income.</t>
  </si>
  <si>
    <t>(v)</t>
  </si>
  <si>
    <t>(vi)</t>
  </si>
  <si>
    <t>(vii)</t>
  </si>
  <si>
    <t>(viii)</t>
  </si>
  <si>
    <t>The above is as per Clause 41 of the Listing Agreement.</t>
  </si>
  <si>
    <t xml:space="preserve">Registered Office : </t>
  </si>
  <si>
    <t>For and on behalf of the Board</t>
  </si>
  <si>
    <t xml:space="preserve">Virginia House, 37 J.L. Nehru Road, </t>
  </si>
  <si>
    <t>Kolkata 700 071, India</t>
  </si>
  <si>
    <t>ITC  LIMITED</t>
  </si>
  <si>
    <t>Segment Revenue</t>
  </si>
  <si>
    <t>FMCG</t>
  </si>
  <si>
    <t>- Cigarettes</t>
  </si>
  <si>
    <t xml:space="preserve"> - Others</t>
  </si>
  <si>
    <t>Total FMCG</t>
  </si>
  <si>
    <t xml:space="preserve"> Hotels</t>
  </si>
  <si>
    <t>Agri Business</t>
  </si>
  <si>
    <t>Paperboards, Paper &amp; Packaging</t>
  </si>
  <si>
    <t>Gross sales / Income from operations</t>
  </si>
  <si>
    <t>Segment Results</t>
  </si>
  <si>
    <t xml:space="preserve">                           Total </t>
  </si>
  <si>
    <t>Less :</t>
  </si>
  <si>
    <t>i)</t>
  </si>
  <si>
    <t>Interest (Net)</t>
  </si>
  <si>
    <t>ii)</t>
  </si>
  <si>
    <t>Capital Employed</t>
  </si>
  <si>
    <t>- Cigarettes *</t>
  </si>
  <si>
    <t>Total Segment Capital Employed</t>
  </si>
  <si>
    <t>(1)</t>
  </si>
  <si>
    <t xml:space="preserve">     </t>
  </si>
  <si>
    <t>(2)</t>
  </si>
  <si>
    <t>The business groups comprise the following :</t>
  </si>
  <si>
    <t xml:space="preserve">      </t>
  </si>
  <si>
    <t>:</t>
  </si>
  <si>
    <t>Cigarettes</t>
  </si>
  <si>
    <t>Cigarettes &amp; Smoking Mixtures.</t>
  </si>
  <si>
    <t xml:space="preserve">  </t>
  </si>
  <si>
    <t>Others</t>
  </si>
  <si>
    <t>Hotels</t>
  </si>
  <si>
    <t>Hoteliering.</t>
  </si>
  <si>
    <t>(3)</t>
  </si>
  <si>
    <t>Segment results of the new business activities namely 'FMCG : Others' largely reflect business development and gestation costs.</t>
  </si>
  <si>
    <t xml:space="preserve">       b)</t>
  </si>
  <si>
    <t>(5)</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</si>
  <si>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</si>
  <si>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ITC Limited</t>
  </si>
  <si>
    <t>Net sales / Income from operations</t>
  </si>
  <si>
    <t>Other un-allocable income  net of un-allocable expenditure</t>
  </si>
  <si>
    <t>(iv) a)</t>
  </si>
  <si>
    <t>- Cigarettes - Gross</t>
  </si>
  <si>
    <t xml:space="preserve">                  - Net</t>
  </si>
  <si>
    <t>Paperboards, Paper &amp; Packaging - Gross</t>
  </si>
  <si>
    <t>Total - Gross</t>
  </si>
  <si>
    <t>Less :  Inter-segment revenue - Gross</t>
  </si>
  <si>
    <t>- Others      - Gross</t>
  </si>
  <si>
    <t xml:space="preserve">                               - Net</t>
  </si>
  <si>
    <t xml:space="preserve"> Hotels                     - Gross</t>
  </si>
  <si>
    <t>Agri Business           - Gross</t>
  </si>
  <si>
    <t>Total FMCG      - Gross</t>
  </si>
  <si>
    <t xml:space="preserve">                          - Net</t>
  </si>
  <si>
    <t xml:space="preserve">         - Net</t>
  </si>
  <si>
    <t xml:space="preserve">                                   - Net</t>
  </si>
  <si>
    <t>Purchase of traded goods</t>
  </si>
  <si>
    <t>PUBLIC SHAREHOLDING</t>
  </si>
  <si>
    <t xml:space="preserve">                                - Net</t>
  </si>
  <si>
    <t xml:space="preserve">                                                    - Net</t>
  </si>
  <si>
    <t>Executive Director</t>
  </si>
  <si>
    <t>Chairman</t>
  </si>
  <si>
    <t>(ix)</t>
  </si>
  <si>
    <t>31.03.2008</t>
  </si>
  <si>
    <t>Audited Financial Results for the Quarter and Twelve Months ended 31st March, 2008</t>
  </si>
  <si>
    <t>The above results were reviewed by the Audit Committee and approved at the meeting of the Board of Directors of the Company held on 23rd May, 2008.</t>
  </si>
  <si>
    <t>Figures for the previous year have been re-arranged, wherever necessary, to conform to current year figures.</t>
  </si>
  <si>
    <t>Gross Income includes Rs. 1912 Crores and Rs. 7408 Crores for the quarter and year ended 31st March, 2008 respectively being Excise Duties and other Local Taxes. (Corresponding previous quarter and year ended 31st March, 2007 - Rs. 1805 Crores and Rs. 7136 Crores respectively).</t>
  </si>
  <si>
    <t>During the quarter, 27,71,220 Ordinary Shares of Re.1/- each were issued and allotted under the ITC Employee Stock Option Scheme. Consequently, the issued and paid-up Share Capital of the Company as on 31st March, 2008 stands increased to Rs. 376,86,10,050.</t>
  </si>
  <si>
    <t xml:space="preserve">Segment-wise Revenue, Results and Capital Employed for the </t>
  </si>
  <si>
    <t>*Before considering provision of Rs. 598.42 Crores (31.03.2007 - Rs. 535.95 Crores) in respect of disputed State taxes, the levy/collection of which has been stayed.</t>
  </si>
  <si>
    <t>Paperboards, Paper including Specialty Paper &amp; Packaging including Flexibles.</t>
  </si>
  <si>
    <t>Agri commodities such as rice, soya, coffee and leaf tobacco.</t>
  </si>
  <si>
    <t xml:space="preserve">(4) </t>
  </si>
  <si>
    <t>Dated : 23rd May, 2008</t>
  </si>
  <si>
    <t>Place : Kolkata, India</t>
  </si>
  <si>
    <t>Figures for the corresponding previous quarter and year ended 31st March, 2007 have been re-arranged, wherever necessary, to conform to the figures of the current quarter and year.</t>
  </si>
  <si>
    <t xml:space="preserve">During the year, Value Added Tax (VAT),  Central Sales Tax as applicable and Trade Tax in UP (since replaced with VAT effective 1st January, 2008) were imposed on Cigarettes and Smoking Mixtures.  Consequently, the Company's Cigarette and Smoking Mixture sales have been subject to additional taxation amounting to Rs. 441 Crores and Rs. 1669 Crores for the quarter and year ended 31st March, 2008 respectively. (Corresponding previous quarter and year ended 31st March, 2007 - Rs. Nil).  Gross Income stated above is net of the incidence of these imposts. </t>
  </si>
  <si>
    <t>Disclosure as required under other clauses of the Listing Agreement</t>
  </si>
  <si>
    <t>Twelve Months</t>
  </si>
  <si>
    <t>Ended 31.03.2007</t>
  </si>
  <si>
    <t>NET PROFIT</t>
  </si>
  <si>
    <t>PROFIT BROUGHT FORWARD</t>
  </si>
  <si>
    <t>AVAILABLE FOR APPROPRIATION</t>
  </si>
  <si>
    <t>APPROPRIATION OF PROFIT AND RESERVE</t>
  </si>
  <si>
    <t>Transfer to General Reserve</t>
  </si>
  <si>
    <t>Profit carried forward</t>
  </si>
  <si>
    <t>DIVIDEND INCLUDING DIVIDEND TAX</t>
  </si>
  <si>
    <t xml:space="preserve">Figures for the previous year have been re-arranged wherever necessary.  </t>
  </si>
  <si>
    <t>(iv)</t>
  </si>
  <si>
    <t>Audited Financial Results (Consolidated)</t>
  </si>
  <si>
    <t>Consolidated Financial Results for Twelve Months ended</t>
  </si>
  <si>
    <t>GROSS INCOME</t>
  </si>
  <si>
    <t>[1]</t>
  </si>
  <si>
    <t>[2]</t>
  </si>
  <si>
    <t>[3]</t>
  </si>
  <si>
    <t>[4]</t>
  </si>
  <si>
    <t>[5]</t>
  </si>
  <si>
    <t>[6]</t>
  </si>
  <si>
    <t>[7]</t>
  </si>
  <si>
    <t>[8]</t>
  </si>
  <si>
    <t>[9]</t>
  </si>
  <si>
    <t>[10]</t>
  </si>
  <si>
    <t>SHARE OF PROFIT/(LOSS) OF ASSOCIATES</t>
  </si>
  <si>
    <t>[11]</t>
  </si>
  <si>
    <t>[12]</t>
  </si>
  <si>
    <t>MINORITY INTERESTS</t>
  </si>
  <si>
    <t>[13]</t>
  </si>
  <si>
    <t>[14]</t>
  </si>
  <si>
    <t>(Ordinary shares of Re. 1.00 each)</t>
  </si>
  <si>
    <t>EARNING PER SHARE  (Rs.)</t>
  </si>
  <si>
    <t>- Basic</t>
  </si>
  <si>
    <t>- Diluted</t>
  </si>
  <si>
    <t xml:space="preserve">On Net Profit </t>
  </si>
  <si>
    <t>- NUMBER OF SHARES</t>
  </si>
  <si>
    <t xml:space="preserve">- PERCENTAGE OF SHAREHOLDING </t>
  </si>
  <si>
    <t>Ended 31.03.2008</t>
  </si>
  <si>
    <t xml:space="preserve">The above was approved at the meeting of the Board of Directors of the Company held on 23rd May, 2008.  </t>
  </si>
  <si>
    <t>Quarter and Twelve months ended 31st March, 2008</t>
  </si>
  <si>
    <t xml:space="preserve">The Company's Agri Business markets agri commodities in the export and domestic markets; supplies agri raw materials to the Branded Packaged Foods Business and sources leaf tobacco for the Cigarettes Business. The segment results for the year are after absorbing costs relating to the strategic e-Choupal initiative. </t>
  </si>
  <si>
    <t>for the Twelve Months ended 31st March, 2008</t>
  </si>
  <si>
    <t>Profit Before Tax</t>
  </si>
  <si>
    <t>Provision for Taxation</t>
  </si>
  <si>
    <t>Profit After Tax</t>
  </si>
  <si>
    <t>Provision for Taxation includes  Rs. 2.20 Crores  and Rs. 23.97 Crores for Fringe Benefit Tax for the quarter and year ended 31st March, 2008 respectively. (Corresponding previous quarter and year ended 31st March, 2007 - Rs. 6.31 Crores and Rs. 16.08 Crores respectively).</t>
  </si>
  <si>
    <t>The Register of Members of the Company shall remain closed from Friday, 18th July, 2008 to Wednesday, 30th July, 2008, both days inclusive.</t>
  </si>
  <si>
    <t>The 97th Annual General Meeting of the Company has been convened for Wednesday, 30th July, 2008.</t>
  </si>
  <si>
    <t>Purchase of Traded Goods</t>
  </si>
  <si>
    <t>Employees Cost</t>
  </si>
  <si>
    <t>The launch costs of the Company's brands 'Fiama Di Wills' and 'Superia' covering the range of personal care products of soaps, shampoos, conditioners and shower gels, and the continuing significant market development costs of the 'Bingo!' brand of snacks launched in the previous year are reflected under 'Other Expenditure' stated above and in segment results under 'FMCG-Others'.</t>
  </si>
  <si>
    <t>Branded Packaged Foods (Staples, Biscuits, Confectionery, Snack Foods and Ready to Eat Foods), Garments, Educational and other Stationery, Matches, Agarbattis and Personal Care products.</t>
  </si>
  <si>
    <t>(Increase) / decrease in stock-in-trade and work in progress</t>
  </si>
  <si>
    <t>EXPENDITURE</t>
  </si>
  <si>
    <t>PROFIT BEFORE TAX  (3-4-5)</t>
  </si>
  <si>
    <t>g)       Total</t>
  </si>
  <si>
    <t>PROFIT AFTER TAX  (6-7)</t>
  </si>
  <si>
    <t>g)         Total</t>
  </si>
  <si>
    <t>[15]</t>
  </si>
  <si>
    <t>PROFIT BEFORE TAX (3-4-5)</t>
  </si>
  <si>
    <t>Consumption of raw materials</t>
  </si>
  <si>
    <t>TAX EXPENSE</t>
  </si>
  <si>
    <t>During the quarter, no investor complaint was received. There was no complaint pending at the beginning of the quarter.</t>
  </si>
  <si>
    <t>PROFIT AFTER TAX BEFORE SHARE OF PROFIT/(LOSS) OF ASSOCIATES AND MINORITY INTERESTS (6-7)</t>
  </si>
  <si>
    <t>PROFIT AFTER TAX BEFORE MINORITY INTERESTS (8+9)</t>
  </si>
  <si>
    <t>NET PROFIT (10-11)</t>
  </si>
  <si>
    <t>The Board of Directors of the Company has recommended a dividend of Rs. 3.50 per Ordinary Share of Re.1/- each for the financial year ended 31st March, 2008 and the dividend, if declared, will be paid on or after 31st July, 2008 to those members entitled thereto.</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</si>
</sst>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
    <numFmt numFmtId="178" formatCode="0.0_);\(0.0\)"/>
    <numFmt numFmtId="179" formatCode="0.0000"/>
    <numFmt numFmtId="180" formatCode="0.000"/>
    <numFmt numFmtId="181" formatCode="0.0000000000000"/>
    <numFmt numFmtId="182" formatCode="0.000_);\(0.000\)"/>
    <numFmt numFmtId="183" formatCode="0.0000_);\(0.0000\)"/>
    <numFmt numFmtId="184" formatCode="0.00000_);\(0.00000\)"/>
    <numFmt numFmtId="185" formatCode="0.000000_);\(0.000000\)"/>
    <numFmt numFmtId="186" formatCode="0.00000000000000000"/>
    <numFmt numFmtId="187" formatCode="0.0000000000000000"/>
    <numFmt numFmtId="188" formatCode="0.000000000000000"/>
    <numFmt numFmtId="189" formatCode="0.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_);[Red]\(0.000\)"/>
    <numFmt numFmtId="199" formatCode="0.0000_);[Red]\(0.0000\)"/>
    <numFmt numFmtId="200" formatCode="0.00000_);[Red]\(0.00000\)"/>
    <numFmt numFmtId="201" formatCode="mmmm\-yy"/>
    <numFmt numFmtId="202" formatCode="0.0000000_);\(0.0000000\)"/>
    <numFmt numFmtId="203" formatCode="#,##0;\(#,##0\)"/>
    <numFmt numFmtId="204" formatCode="#,##0.0;\(#,##0.0\)"/>
    <numFmt numFmtId="205" formatCode="#,##0.00;\(#,##0.00\)"/>
    <numFmt numFmtId="206" formatCode="&quot;Rs.&quot;#,##0_);\(&quot;Rs.&quot;#,##0\)"/>
    <numFmt numFmtId="207" formatCode="&quot;Rs.&quot;#,##0_);[Red]\(&quot;Rs.&quot;#,##0\)"/>
    <numFmt numFmtId="208" formatCode="&quot;Rs.&quot;#,##0.00_);\(&quot;Rs.&quot;#,##0.00\)"/>
    <numFmt numFmtId="209" formatCode="&quot;Rs.&quot;#,##0.00_);[Red]\(&quot;Rs.&quot;#,##0.00\)"/>
    <numFmt numFmtId="210" formatCode="_(&quot;Rs.&quot;* #,##0_);_(&quot;Rs.&quot;* \(#,##0\);_(&quot;Rs.&quot;* &quot;-&quot;_);_(@_)"/>
    <numFmt numFmtId="211" formatCode="_(&quot;Rs.&quot;* #,##0.00_);_(&quot;Rs.&quot;* \(#,##0.00\);_(&quot;Rs.&quot;* &quot;-&quot;??_);_(@_)"/>
    <numFmt numFmtId="212" formatCode="&quot;Yes&quot;;&quot;Yes&quot;;&quot;No&quot;"/>
    <numFmt numFmtId="213" formatCode="&quot;True&quot;;&quot;True&quot;;&quot;False&quot;"/>
    <numFmt numFmtId="214" formatCode="&quot;On&quot;;&quot;On&quot;;&quot;Off&quot;"/>
  </numFmts>
  <fonts count="15">
    <font>
      <sz val="10"/>
      <name val="Arial"/>
      <family val="0"/>
    </font>
    <font>
      <sz val="9"/>
      <name val="Arial"/>
      <family val="2"/>
    </font>
    <font>
      <u val="single"/>
      <sz val="10"/>
      <color indexed="20"/>
      <name val="Arial"/>
      <family val="0"/>
    </font>
    <font>
      <u val="single"/>
      <sz val="10"/>
      <color indexed="12"/>
      <name val="Arial"/>
      <family val="0"/>
    </font>
    <font>
      <b/>
      <sz val="16"/>
      <name val="Arial"/>
      <family val="2"/>
    </font>
    <font>
      <b/>
      <sz val="14"/>
      <name val="Arial"/>
      <family val="2"/>
    </font>
    <font>
      <b/>
      <sz val="12"/>
      <name val="Arial"/>
      <family val="2"/>
    </font>
    <font>
      <sz val="10"/>
      <color indexed="12"/>
      <name val="Arial"/>
      <family val="2"/>
    </font>
    <font>
      <b/>
      <sz val="10"/>
      <name val="Arial"/>
      <family val="2"/>
    </font>
    <font>
      <b/>
      <u val="single"/>
      <sz val="10"/>
      <name val="Arial"/>
      <family val="0"/>
    </font>
    <font>
      <sz val="10"/>
      <color indexed="10"/>
      <name val="Arial"/>
      <family val="2"/>
    </font>
    <font>
      <b/>
      <sz val="12"/>
      <color indexed="8"/>
      <name val="Arial"/>
      <family val="2"/>
    </font>
    <font>
      <sz val="12"/>
      <name val="Arial"/>
      <family val="2"/>
    </font>
    <font>
      <i/>
      <sz val="10"/>
      <color indexed="12"/>
      <name val="Arial"/>
      <family val="2"/>
    </font>
    <font>
      <sz val="10"/>
      <color indexed="48"/>
      <name val="Arial"/>
      <family val="2"/>
    </font>
  </fonts>
  <fills count="2">
    <fill>
      <patternFill/>
    </fill>
    <fill>
      <patternFill patternType="gray125"/>
    </fill>
  </fills>
  <borders count="16">
    <border>
      <left/>
      <right/>
      <top/>
      <bottom/>
      <diagonal/>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19">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Alignment="1">
      <alignment horizontal="center"/>
    </xf>
    <xf numFmtId="165" fontId="1" fillId="0" borderId="0" xfId="0" applyNumberFormat="1" applyFont="1" applyFill="1" applyAlignment="1">
      <alignment horizontal="right"/>
    </xf>
    <xf numFmtId="2" fontId="1" fillId="0" borderId="0" xfId="0" applyNumberFormat="1" applyFont="1" applyFill="1" applyAlignment="1">
      <alignment/>
    </xf>
    <xf numFmtId="165" fontId="1" fillId="0" borderId="0" xfId="0" applyNumberFormat="1" applyFont="1" applyBorder="1" applyAlignment="1">
      <alignment/>
    </xf>
    <xf numFmtId="0" fontId="1" fillId="0" borderId="0" xfId="0" applyFont="1" applyBorder="1" applyAlignment="1">
      <alignment/>
    </xf>
    <xf numFmtId="165" fontId="0" fillId="0" borderId="1" xfId="0" applyNumberFormat="1" applyFont="1" applyBorder="1" applyAlignment="1">
      <alignment horizontal="right"/>
    </xf>
    <xf numFmtId="165" fontId="0" fillId="0" borderId="2" xfId="0" applyNumberFormat="1" applyBorder="1" applyAlignment="1">
      <alignment/>
    </xf>
    <xf numFmtId="0" fontId="0" fillId="0" borderId="0" xfId="0" applyAlignment="1">
      <alignment/>
    </xf>
    <xf numFmtId="0" fontId="5" fillId="0" borderId="0" xfId="0" applyFont="1" applyAlignment="1">
      <alignment horizontal="center"/>
    </xf>
    <xf numFmtId="0" fontId="0" fillId="0" borderId="0" xfId="0" applyBorder="1" applyAlignment="1">
      <alignment/>
    </xf>
    <xf numFmtId="165" fontId="0" fillId="0" borderId="0" xfId="0" applyNumberFormat="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65" fontId="6" fillId="0" borderId="3" xfId="0" applyNumberFormat="1" applyFont="1" applyBorder="1" applyAlignment="1">
      <alignment horizontal="right"/>
    </xf>
    <xf numFmtId="165" fontId="6" fillId="0" borderId="2" xfId="0" applyNumberFormat="1" applyFont="1" applyBorder="1" applyAlignment="1">
      <alignment horizontal="right"/>
    </xf>
    <xf numFmtId="0" fontId="0" fillId="0" borderId="6" xfId="0" applyBorder="1" applyAlignment="1">
      <alignment/>
    </xf>
    <xf numFmtId="165" fontId="6" fillId="0" borderId="1" xfId="0" applyNumberFormat="1" applyFont="1" applyBorder="1" applyAlignment="1">
      <alignment horizontal="right"/>
    </xf>
    <xf numFmtId="165" fontId="6" fillId="0" borderId="6"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165" fontId="0" fillId="0" borderId="1" xfId="0" applyNumberFormat="1" applyBorder="1" applyAlignment="1">
      <alignment/>
    </xf>
    <xf numFmtId="165" fontId="0" fillId="0" borderId="9" xfId="0" applyNumberFormat="1" applyBorder="1" applyAlignment="1">
      <alignment/>
    </xf>
    <xf numFmtId="177" fontId="6" fillId="0" borderId="6" xfId="0" applyNumberFormat="1" applyFont="1" applyBorder="1" applyAlignment="1">
      <alignment horizontal="left"/>
    </xf>
    <xf numFmtId="0" fontId="6" fillId="0" borderId="9" xfId="0" applyFont="1" applyBorder="1" applyAlignment="1">
      <alignment/>
    </xf>
    <xf numFmtId="0" fontId="0" fillId="0" borderId="0" xfId="0" applyBorder="1" applyAlignment="1" quotePrefix="1">
      <alignment/>
    </xf>
    <xf numFmtId="165" fontId="0" fillId="0" borderId="10" xfId="0" applyNumberFormat="1" applyBorder="1" applyAlignment="1">
      <alignment/>
    </xf>
    <xf numFmtId="0" fontId="6" fillId="0" borderId="9" xfId="0" applyFont="1" applyBorder="1" applyAlignment="1">
      <alignment horizontal="left"/>
    </xf>
    <xf numFmtId="165" fontId="6" fillId="0" borderId="10" xfId="0" applyNumberFormat="1" applyFont="1" applyBorder="1" applyAlignment="1">
      <alignment/>
    </xf>
    <xf numFmtId="165" fontId="6" fillId="0" borderId="11" xfId="0" applyNumberFormat="1" applyFont="1" applyBorder="1" applyAlignment="1">
      <alignment/>
    </xf>
    <xf numFmtId="0" fontId="0" fillId="0" borderId="9" xfId="0" applyBorder="1" applyAlignment="1">
      <alignment/>
    </xf>
    <xf numFmtId="165" fontId="0" fillId="0" borderId="12" xfId="0" applyNumberFormat="1" applyBorder="1" applyAlignment="1">
      <alignment/>
    </xf>
    <xf numFmtId="0" fontId="6" fillId="0" borderId="0" xfId="0" applyFont="1" applyBorder="1" applyAlignment="1">
      <alignment/>
    </xf>
    <xf numFmtId="165" fontId="6" fillId="0" borderId="1" xfId="0" applyNumberFormat="1" applyFont="1" applyBorder="1" applyAlignment="1">
      <alignment/>
    </xf>
    <xf numFmtId="0" fontId="6" fillId="0" borderId="1" xfId="0"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6"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Border="1" applyAlignment="1">
      <alignment vertical="top" wrapText="1"/>
    </xf>
    <xf numFmtId="165" fontId="0" fillId="0" borderId="1" xfId="0" applyNumberFormat="1" applyBorder="1" applyAlignment="1">
      <alignment vertical="top"/>
    </xf>
    <xf numFmtId="165" fontId="0" fillId="0" borderId="9" xfId="0" applyNumberFormat="1" applyBorder="1" applyAlignment="1">
      <alignment vertical="top"/>
    </xf>
    <xf numFmtId="165" fontId="0" fillId="0" borderId="0" xfId="0" applyNumberFormat="1" applyBorder="1" applyAlignment="1">
      <alignment/>
    </xf>
    <xf numFmtId="165" fontId="6" fillId="0" borderId="0" xfId="0" applyNumberFormat="1" applyFont="1" applyBorder="1" applyAlignment="1">
      <alignment/>
    </xf>
    <xf numFmtId="0" fontId="6" fillId="0" borderId="6" xfId="0" applyFont="1" applyBorder="1" applyAlignment="1">
      <alignment/>
    </xf>
    <xf numFmtId="0" fontId="0" fillId="0" borderId="0" xfId="0" applyFont="1" applyBorder="1" applyAlignment="1">
      <alignment/>
    </xf>
    <xf numFmtId="165" fontId="0" fillId="0" borderId="8" xfId="0" applyNumberFormat="1" applyBorder="1" applyAlignment="1">
      <alignment/>
    </xf>
    <xf numFmtId="0"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horizontal="center"/>
    </xf>
    <xf numFmtId="2" fontId="7" fillId="0" borderId="0" xfId="0" applyNumberFormat="1" applyFont="1" applyAlignment="1">
      <alignment/>
    </xf>
    <xf numFmtId="2" fontId="0" fillId="0" borderId="0" xfId="0" applyNumberFormat="1" applyFont="1" applyAlignment="1">
      <alignment/>
    </xf>
    <xf numFmtId="165" fontId="7" fillId="0" borderId="0" xfId="0" applyNumberFormat="1" applyFont="1" applyAlignment="1">
      <alignment/>
    </xf>
    <xf numFmtId="0" fontId="0" fillId="0" borderId="0" xfId="0" applyNumberFormat="1" applyFont="1" applyAlignment="1" quotePrefix="1">
      <alignment vertical="top"/>
    </xf>
    <xf numFmtId="0" fontId="0" fillId="0" borderId="0" xfId="0" applyFont="1" applyAlignment="1">
      <alignment/>
    </xf>
    <xf numFmtId="0" fontId="8" fillId="0" borderId="0" xfId="0" applyNumberFormat="1" applyFont="1" applyAlignment="1">
      <alignment/>
    </xf>
    <xf numFmtId="2" fontId="0" fillId="0" borderId="0" xfId="0" applyNumberFormat="1" applyAlignment="1">
      <alignment/>
    </xf>
    <xf numFmtId="0" fontId="9"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0" fontId="0" fillId="0" borderId="0" xfId="0" applyFont="1" applyAlignment="1">
      <alignment horizontal="left"/>
    </xf>
    <xf numFmtId="0" fontId="0" fillId="0" borderId="0" xfId="0" applyNumberFormat="1" applyFont="1" applyAlignment="1">
      <alignment horizontal="center"/>
    </xf>
    <xf numFmtId="165" fontId="0" fillId="0" borderId="0" xfId="0" applyNumberFormat="1" applyFont="1" applyAlignment="1">
      <alignment horizontal="right"/>
    </xf>
    <xf numFmtId="165" fontId="0" fillId="0" borderId="0" xfId="0" applyNumberFormat="1" applyFont="1" applyAlignment="1">
      <alignment/>
    </xf>
    <xf numFmtId="0" fontId="0" fillId="0" borderId="8" xfId="0" applyFont="1" applyBorder="1" applyAlignment="1">
      <alignment/>
    </xf>
    <xf numFmtId="165" fontId="0" fillId="0" borderId="0" xfId="0" applyNumberFormat="1" applyFont="1" applyFill="1" applyAlignment="1">
      <alignment horizontal="right"/>
    </xf>
    <xf numFmtId="2" fontId="0" fillId="0" borderId="0" xfId="0" applyNumberFormat="1" applyFont="1" applyFill="1" applyAlignment="1">
      <alignment/>
    </xf>
    <xf numFmtId="0" fontId="0" fillId="0" borderId="6" xfId="0" applyFont="1" applyBorder="1" applyAlignment="1">
      <alignment/>
    </xf>
    <xf numFmtId="0" fontId="0" fillId="0" borderId="4" xfId="0" applyFont="1" applyBorder="1" applyAlignment="1">
      <alignment/>
    </xf>
    <xf numFmtId="0" fontId="0" fillId="0" borderId="5" xfId="0" applyFont="1" applyBorder="1" applyAlignment="1">
      <alignment/>
    </xf>
    <xf numFmtId="164" fontId="0" fillId="0" borderId="3" xfId="0" applyNumberFormat="1" applyFont="1" applyBorder="1" applyAlignment="1">
      <alignment horizontal="center"/>
    </xf>
    <xf numFmtId="165" fontId="8" fillId="0" borderId="3" xfId="0" applyNumberFormat="1" applyFont="1" applyFill="1" applyBorder="1" applyAlignment="1">
      <alignment horizontal="right"/>
    </xf>
    <xf numFmtId="2" fontId="8" fillId="0" borderId="2" xfId="0" applyNumberFormat="1" applyFont="1" applyFill="1" applyBorder="1" applyAlignment="1">
      <alignment horizontal="right"/>
    </xf>
    <xf numFmtId="2" fontId="8" fillId="0" borderId="3" xfId="0" applyNumberFormat="1" applyFont="1" applyFill="1" applyBorder="1" applyAlignment="1">
      <alignment horizontal="right"/>
    </xf>
    <xf numFmtId="2" fontId="8" fillId="0" borderId="2" xfId="0" applyNumberFormat="1" applyFont="1" applyBorder="1" applyAlignment="1">
      <alignment horizontal="right"/>
    </xf>
    <xf numFmtId="0" fontId="0" fillId="0" borderId="9" xfId="0" applyFont="1" applyBorder="1" applyAlignment="1">
      <alignment/>
    </xf>
    <xf numFmtId="164" fontId="0" fillId="0" borderId="6" xfId="0" applyNumberFormat="1" applyFont="1" applyBorder="1" applyAlignment="1">
      <alignment horizontal="center"/>
    </xf>
    <xf numFmtId="165" fontId="8" fillId="0" borderId="6" xfId="0" applyNumberFormat="1" applyFont="1" applyFill="1" applyBorder="1" applyAlignment="1">
      <alignment horizontal="right"/>
    </xf>
    <xf numFmtId="2" fontId="8" fillId="0" borderId="1" xfId="0" applyNumberFormat="1" applyFont="1" applyFill="1" applyBorder="1" applyAlignment="1">
      <alignment horizontal="right"/>
    </xf>
    <xf numFmtId="2" fontId="8" fillId="0" borderId="6" xfId="0" applyNumberFormat="1" applyFont="1" applyFill="1" applyBorder="1" applyAlignment="1">
      <alignment horizontal="right"/>
    </xf>
    <xf numFmtId="165" fontId="8" fillId="0" borderId="1" xfId="0" applyNumberFormat="1" applyFont="1" applyBorder="1" applyAlignment="1">
      <alignment horizontal="right"/>
    </xf>
    <xf numFmtId="2" fontId="8" fillId="0" borderId="10" xfId="0" applyNumberFormat="1" applyFont="1" applyFill="1" applyBorder="1" applyAlignment="1">
      <alignment horizontal="right"/>
    </xf>
    <xf numFmtId="2" fontId="8" fillId="0" borderId="10" xfId="0" applyNumberFormat="1" applyFont="1" applyBorder="1" applyAlignment="1">
      <alignment horizontal="right"/>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165" fontId="0" fillId="0" borderId="6" xfId="0" applyNumberFormat="1" applyFont="1" applyFill="1" applyBorder="1" applyAlignment="1">
      <alignment horizontal="right"/>
    </xf>
    <xf numFmtId="2" fontId="0" fillId="0" borderId="1" xfId="0" applyNumberFormat="1" applyFont="1" applyFill="1" applyBorder="1" applyAlignment="1">
      <alignment horizontal="right"/>
    </xf>
    <xf numFmtId="2" fontId="0" fillId="0" borderId="6" xfId="0" applyNumberFormat="1" applyFont="1" applyFill="1" applyBorder="1" applyAlignment="1">
      <alignment horizontal="right"/>
    </xf>
    <xf numFmtId="0" fontId="0" fillId="0" borderId="6" xfId="0" applyFont="1" applyBorder="1" applyAlignment="1">
      <alignment vertical="center"/>
    </xf>
    <xf numFmtId="0" fontId="0" fillId="0" borderId="0" xfId="0" applyFont="1" applyBorder="1" applyAlignment="1">
      <alignment vertical="center"/>
    </xf>
    <xf numFmtId="165" fontId="0" fillId="0" borderId="1" xfId="0" applyNumberFormat="1" applyFont="1" applyFill="1" applyBorder="1" applyAlignment="1">
      <alignment horizontal="right"/>
    </xf>
    <xf numFmtId="0" fontId="0" fillId="0" borderId="1" xfId="0" applyNumberFormat="1" applyFont="1" applyBorder="1" applyAlignment="1">
      <alignment vertical="center"/>
    </xf>
    <xf numFmtId="0" fontId="0" fillId="0" borderId="0" xfId="0" applyNumberFormat="1" applyFont="1" applyBorder="1" applyAlignment="1">
      <alignment vertical="center"/>
    </xf>
    <xf numFmtId="164" fontId="0" fillId="0" borderId="6" xfId="0" applyNumberFormat="1" applyFont="1" applyBorder="1" applyAlignment="1">
      <alignment horizontal="center" vertical="center"/>
    </xf>
    <xf numFmtId="0" fontId="0" fillId="0" borderId="0" xfId="0" applyFont="1" applyAlignment="1">
      <alignment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164" fontId="0" fillId="0" borderId="13" xfId="0" applyNumberFormat="1" applyFont="1" applyBorder="1" applyAlignment="1">
      <alignment horizontal="center" vertical="center"/>
    </xf>
    <xf numFmtId="165" fontId="0" fillId="0" borderId="11" xfId="0" applyNumberFormat="1" applyFont="1" applyFill="1" applyBorder="1" applyAlignment="1">
      <alignment horizontal="right"/>
    </xf>
    <xf numFmtId="165" fontId="0" fillId="0" borderId="11" xfId="0" applyNumberFormat="1" applyFont="1" applyBorder="1" applyAlignment="1">
      <alignment horizontal="right"/>
    </xf>
    <xf numFmtId="0" fontId="0" fillId="0" borderId="6" xfId="0" applyNumberFormat="1" applyFont="1" applyFill="1" applyBorder="1" applyAlignment="1">
      <alignment vertical="center"/>
    </xf>
    <xf numFmtId="0" fontId="0" fillId="0" borderId="6" xfId="0" applyNumberFormat="1" applyFont="1" applyBorder="1" applyAlignment="1">
      <alignment vertical="center"/>
    </xf>
    <xf numFmtId="164" fontId="0" fillId="0" borderId="2" xfId="0" applyNumberFormat="1" applyFont="1" applyBorder="1" applyAlignment="1">
      <alignment horizontal="center" vertical="center"/>
    </xf>
    <xf numFmtId="0" fontId="0" fillId="0" borderId="1" xfId="0" applyFont="1" applyBorder="1" applyAlignment="1">
      <alignment vertical="center"/>
    </xf>
    <xf numFmtId="0" fontId="0" fillId="0" borderId="9" xfId="0" applyFont="1" applyBorder="1" applyAlignment="1">
      <alignment vertical="center"/>
    </xf>
    <xf numFmtId="164" fontId="0" fillId="0" borderId="9" xfId="0" applyNumberFormat="1" applyFont="1" applyBorder="1" applyAlignment="1">
      <alignment horizontal="center" vertical="center"/>
    </xf>
    <xf numFmtId="165" fontId="0" fillId="0" borderId="9" xfId="0" applyNumberFormat="1" applyFont="1" applyFill="1" applyBorder="1" applyAlignment="1">
      <alignment horizontal="right"/>
    </xf>
    <xf numFmtId="2" fontId="0" fillId="0" borderId="1" xfId="0" applyNumberFormat="1" applyFont="1" applyBorder="1" applyAlignment="1">
      <alignment vertical="center"/>
    </xf>
    <xf numFmtId="2" fontId="0" fillId="0" borderId="0" xfId="0" applyNumberFormat="1" applyFont="1" applyBorder="1" applyAlignment="1">
      <alignment vertical="center"/>
    </xf>
    <xf numFmtId="2" fontId="0" fillId="0" borderId="9" xfId="0" applyNumberFormat="1" applyFont="1" applyBorder="1" applyAlignment="1">
      <alignment vertical="center"/>
    </xf>
    <xf numFmtId="2" fontId="0" fillId="0" borderId="0" xfId="0" applyNumberFormat="1" applyFont="1" applyAlignment="1">
      <alignment vertical="center"/>
    </xf>
    <xf numFmtId="165" fontId="0" fillId="0" borderId="1" xfId="0" applyNumberFormat="1" applyFont="1" applyFill="1" applyBorder="1" applyAlignment="1">
      <alignment/>
    </xf>
    <xf numFmtId="164" fontId="0" fillId="0" borderId="9" xfId="0" applyNumberFormat="1" applyFont="1" applyBorder="1" applyAlignment="1">
      <alignment horizontal="center"/>
    </xf>
    <xf numFmtId="164" fontId="0" fillId="0" borderId="1" xfId="0" applyNumberFormat="1" applyFont="1" applyFill="1" applyBorder="1" applyAlignment="1">
      <alignment horizontal="right"/>
    </xf>
    <xf numFmtId="0" fontId="0" fillId="0" borderId="7" xfId="0" applyFont="1" applyBorder="1" applyAlignment="1">
      <alignment vertical="center"/>
    </xf>
    <xf numFmtId="0" fontId="0" fillId="0" borderId="8" xfId="0" applyFont="1" applyBorder="1" applyAlignment="1">
      <alignment vertical="center"/>
    </xf>
    <xf numFmtId="0" fontId="0" fillId="0" borderId="12" xfId="0" applyFont="1" applyBorder="1" applyAlignment="1">
      <alignment vertical="center"/>
    </xf>
    <xf numFmtId="164" fontId="0" fillId="0" borderId="12" xfId="0" applyNumberFormat="1" applyFont="1" applyBorder="1" applyAlignment="1">
      <alignment horizontal="center"/>
    </xf>
    <xf numFmtId="165" fontId="0" fillId="0" borderId="12" xfId="0" applyNumberFormat="1" applyFont="1" applyFill="1" applyBorder="1" applyAlignment="1">
      <alignment horizontal="right"/>
    </xf>
    <xf numFmtId="2" fontId="0" fillId="0" borderId="12" xfId="0" applyNumberFormat="1" applyFont="1" applyFill="1" applyBorder="1" applyAlignment="1">
      <alignment horizontal="right"/>
    </xf>
    <xf numFmtId="164" fontId="0" fillId="0" borderId="0" xfId="0" applyNumberFormat="1" applyFont="1" applyBorder="1" applyAlignment="1">
      <alignment horizontal="center"/>
    </xf>
    <xf numFmtId="165" fontId="0" fillId="0" borderId="0" xfId="0" applyNumberFormat="1" applyFont="1" applyFill="1" applyBorder="1" applyAlignment="1">
      <alignment horizontal="right"/>
    </xf>
    <xf numFmtId="2" fontId="0" fillId="0" borderId="0" xfId="0" applyNumberFormat="1" applyFont="1" applyFill="1" applyBorder="1" applyAlignment="1">
      <alignment/>
    </xf>
    <xf numFmtId="0" fontId="10" fillId="0" borderId="0" xfId="0" applyFont="1" applyAlignment="1">
      <alignment/>
    </xf>
    <xf numFmtId="0" fontId="8" fillId="0" borderId="0" xfId="0" applyFont="1" applyAlignment="1">
      <alignment/>
    </xf>
    <xf numFmtId="0" fontId="8" fillId="0" borderId="0" xfId="0" applyFont="1" applyBorder="1" applyAlignment="1">
      <alignment/>
    </xf>
    <xf numFmtId="1" fontId="0" fillId="0" borderId="0" xfId="0" applyNumberFormat="1" applyFont="1" applyFill="1" applyAlignment="1">
      <alignment/>
    </xf>
    <xf numFmtId="0" fontId="0" fillId="0" borderId="0" xfId="0" applyFont="1" applyAlignment="1">
      <alignment vertical="top"/>
    </xf>
    <xf numFmtId="0" fontId="0" fillId="0" borderId="0" xfId="0" applyFont="1" applyAlignment="1">
      <alignment horizontal="justify" vertical="top" wrapText="1"/>
    </xf>
    <xf numFmtId="165" fontId="0" fillId="0" borderId="0" xfId="0" applyNumberFormat="1" applyFont="1" applyFill="1" applyAlignment="1">
      <alignment/>
    </xf>
    <xf numFmtId="0" fontId="0" fillId="0" borderId="0" xfId="0" applyNumberFormat="1" applyFont="1" applyAlignment="1">
      <alignment/>
    </xf>
    <xf numFmtId="0" fontId="0" fillId="0" borderId="0" xfId="0" applyNumberFormat="1" applyFont="1" applyBorder="1" applyAlignment="1">
      <alignment/>
    </xf>
    <xf numFmtId="164"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2" fontId="0" fillId="0" borderId="6" xfId="0" applyNumberFormat="1" applyFont="1" applyBorder="1" applyAlignment="1" quotePrefix="1">
      <alignment horizontal="center" vertical="center"/>
    </xf>
    <xf numFmtId="0" fontId="0" fillId="0" borderId="6" xfId="0" applyFont="1" applyFill="1" applyBorder="1" applyAlignment="1" quotePrefix="1">
      <alignment horizontal="center" vertical="center"/>
    </xf>
    <xf numFmtId="0" fontId="0" fillId="0" borderId="6" xfId="0" applyFont="1" applyBorder="1" applyAlignment="1" quotePrefix="1">
      <alignment horizontal="center" vertical="center"/>
    </xf>
    <xf numFmtId="2" fontId="8" fillId="0" borderId="1" xfId="0" applyNumberFormat="1" applyFont="1" applyBorder="1" applyAlignment="1">
      <alignment horizontal="right"/>
    </xf>
    <xf numFmtId="164" fontId="0" fillId="0" borderId="10" xfId="0" applyNumberFormat="1" applyFont="1" applyBorder="1" applyAlignment="1">
      <alignment horizontal="center"/>
    </xf>
    <xf numFmtId="0" fontId="12" fillId="0" borderId="0" xfId="0" applyFont="1" applyBorder="1" applyAlignment="1">
      <alignment/>
    </xf>
    <xf numFmtId="0" fontId="6" fillId="0" borderId="0" xfId="0" applyFont="1" applyBorder="1" applyAlignment="1">
      <alignment horizontal="left"/>
    </xf>
    <xf numFmtId="0" fontId="0" fillId="0" borderId="0" xfId="0" applyFont="1" applyBorder="1" applyAlignment="1">
      <alignment horizontal="justify" vertical="top"/>
    </xf>
    <xf numFmtId="0" fontId="0" fillId="0" borderId="0" xfId="0" applyFont="1" applyAlignment="1">
      <alignment horizontal="justify" vertical="top"/>
    </xf>
    <xf numFmtId="0" fontId="0" fillId="0" borderId="0" xfId="0" applyFont="1" applyFill="1" applyAlignment="1">
      <alignment horizontal="justify" vertical="top"/>
    </xf>
    <xf numFmtId="0" fontId="0" fillId="0" borderId="0" xfId="0" applyFont="1" applyBorder="1" applyAlignment="1">
      <alignment horizontal="justify"/>
    </xf>
    <xf numFmtId="0" fontId="0" fillId="0" borderId="0" xfId="0" applyFont="1" applyAlignment="1">
      <alignment horizontal="justify"/>
    </xf>
    <xf numFmtId="164" fontId="0" fillId="0" borderId="0" xfId="0" applyNumberFormat="1" applyFont="1" applyAlignment="1">
      <alignment horizontal="justify"/>
    </xf>
    <xf numFmtId="165" fontId="0" fillId="0" borderId="0" xfId="0" applyNumberFormat="1" applyFont="1" applyFill="1" applyAlignment="1">
      <alignment horizontal="justify"/>
    </xf>
    <xf numFmtId="2" fontId="0" fillId="0" borderId="0" xfId="0" applyNumberFormat="1" applyFont="1" applyFill="1" applyAlignment="1">
      <alignment horizontal="justify"/>
    </xf>
    <xf numFmtId="0" fontId="10" fillId="0" borderId="0" xfId="0" applyFont="1" applyBorder="1" applyAlignment="1">
      <alignment horizontal="justify"/>
    </xf>
    <xf numFmtId="0" fontId="10" fillId="0" borderId="0" xfId="0" applyFont="1" applyAlignment="1">
      <alignment horizontal="justify"/>
    </xf>
    <xf numFmtId="164" fontId="10" fillId="0" borderId="0" xfId="0" applyNumberFormat="1" applyFont="1" applyAlignment="1">
      <alignment horizontal="justify"/>
    </xf>
    <xf numFmtId="165" fontId="10" fillId="0" borderId="0" xfId="0" applyNumberFormat="1" applyFont="1" applyFill="1" applyAlignment="1">
      <alignment horizontal="justify"/>
    </xf>
    <xf numFmtId="2" fontId="10" fillId="0" borderId="0" xfId="0" applyNumberFormat="1" applyFont="1" applyFill="1" applyAlignment="1">
      <alignment horizontal="justify"/>
    </xf>
    <xf numFmtId="0" fontId="0" fillId="0" borderId="0" xfId="0" applyFont="1" applyBorder="1" applyAlignment="1">
      <alignment horizontal="justify" vertical="top" wrapText="1"/>
    </xf>
    <xf numFmtId="166" fontId="13" fillId="0" borderId="0" xfId="23" applyNumberFormat="1" applyFont="1" applyFill="1" applyAlignment="1">
      <alignment/>
    </xf>
    <xf numFmtId="166" fontId="13" fillId="0" borderId="0" xfId="23" applyNumberFormat="1" applyFont="1" applyAlignment="1">
      <alignment horizontal="justify" vertical="top" wrapText="1"/>
    </xf>
    <xf numFmtId="166" fontId="13" fillId="0" borderId="0" xfId="23" applyNumberFormat="1" applyFont="1" applyBorder="1" applyAlignment="1">
      <alignment horizontal="justify" vertical="top" wrapText="1"/>
    </xf>
    <xf numFmtId="166" fontId="13" fillId="0" borderId="0" xfId="23" applyNumberFormat="1" applyFont="1" applyFill="1" applyAlignment="1">
      <alignment horizontal="justify" vertical="top"/>
    </xf>
    <xf numFmtId="166" fontId="13" fillId="0" borderId="0" xfId="23" applyNumberFormat="1" applyFont="1" applyFill="1" applyAlignment="1">
      <alignment horizontal="justify"/>
    </xf>
    <xf numFmtId="165" fontId="8" fillId="0" borderId="10" xfId="0" applyNumberFormat="1" applyFont="1" applyBorder="1" applyAlignment="1">
      <alignment horizontal="right"/>
    </xf>
    <xf numFmtId="165" fontId="0" fillId="0" borderId="0" xfId="0" applyNumberFormat="1" applyFont="1" applyAlignment="1">
      <alignment horizontal="justify"/>
    </xf>
    <xf numFmtId="165" fontId="10" fillId="0" borderId="0" xfId="0" applyNumberFormat="1" applyFont="1" applyAlignment="1">
      <alignment horizontal="justify"/>
    </xf>
    <xf numFmtId="0" fontId="0" fillId="0" borderId="14" xfId="0" applyBorder="1" applyAlignment="1">
      <alignment/>
    </xf>
    <xf numFmtId="0" fontId="0" fillId="0" borderId="15" xfId="0" applyBorder="1" applyAlignment="1">
      <alignment/>
    </xf>
    <xf numFmtId="165" fontId="0" fillId="0" borderId="10" xfId="0" applyNumberFormat="1" applyFont="1" applyBorder="1" applyAlignment="1">
      <alignment horizontal="right"/>
    </xf>
    <xf numFmtId="165" fontId="0" fillId="0" borderId="6" xfId="0" applyNumberFormat="1" applyFont="1" applyBorder="1" applyAlignment="1">
      <alignment horizontal="right" vertical="center"/>
    </xf>
    <xf numFmtId="165" fontId="0" fillId="0" borderId="1" xfId="0" applyNumberFormat="1" applyFont="1" applyBorder="1" applyAlignment="1">
      <alignment horizontal="right" vertical="center"/>
    </xf>
    <xf numFmtId="39" fontId="0" fillId="0" borderId="9" xfId="0" applyNumberFormat="1" applyFont="1" applyBorder="1" applyAlignment="1" quotePrefix="1">
      <alignment horizontal="right" vertical="center"/>
    </xf>
    <xf numFmtId="165" fontId="12" fillId="0" borderId="0" xfId="0" applyNumberFormat="1" applyFont="1" applyAlignment="1">
      <alignment horizontal="right"/>
    </xf>
    <xf numFmtId="0" fontId="0" fillId="0" borderId="0" xfId="22">
      <alignment/>
      <protection/>
    </xf>
    <xf numFmtId="0" fontId="0" fillId="0" borderId="8" xfId="22" applyBorder="1">
      <alignment/>
      <protection/>
    </xf>
    <xf numFmtId="0" fontId="8" fillId="0" borderId="8" xfId="22" applyFont="1" applyBorder="1" applyAlignment="1">
      <alignment horizontal="right"/>
      <protection/>
    </xf>
    <xf numFmtId="0" fontId="0" fillId="0" borderId="3" xfId="22" applyBorder="1">
      <alignment/>
      <protection/>
    </xf>
    <xf numFmtId="0" fontId="0" fillId="0" borderId="4" xfId="22" applyBorder="1">
      <alignment/>
      <protection/>
    </xf>
    <xf numFmtId="0" fontId="8" fillId="0" borderId="3" xfId="22" applyFont="1" applyBorder="1" applyAlignment="1">
      <alignment horizontal="right"/>
      <protection/>
    </xf>
    <xf numFmtId="0" fontId="8" fillId="0" borderId="2" xfId="22" applyFont="1" applyBorder="1" applyAlignment="1">
      <alignment horizontal="right"/>
      <protection/>
    </xf>
    <xf numFmtId="0" fontId="0" fillId="0" borderId="7" xfId="22" applyBorder="1">
      <alignment/>
      <protection/>
    </xf>
    <xf numFmtId="0" fontId="8" fillId="0" borderId="7" xfId="22" applyFont="1" applyBorder="1" applyAlignment="1">
      <alignment horizontal="right"/>
      <protection/>
    </xf>
    <xf numFmtId="0" fontId="8" fillId="0" borderId="10" xfId="22" applyFont="1" applyBorder="1" applyAlignment="1">
      <alignment horizontal="right"/>
      <protection/>
    </xf>
    <xf numFmtId="0" fontId="0" fillId="0" borderId="6" xfId="22" applyBorder="1">
      <alignment/>
      <protection/>
    </xf>
    <xf numFmtId="0" fontId="0" fillId="0" borderId="0" xfId="22" applyBorder="1">
      <alignment/>
      <protection/>
    </xf>
    <xf numFmtId="0" fontId="0" fillId="0" borderId="2" xfId="22" applyBorder="1">
      <alignment/>
      <protection/>
    </xf>
    <xf numFmtId="0" fontId="8" fillId="0" borderId="6" xfId="22" applyFont="1" applyBorder="1">
      <alignment/>
      <protection/>
    </xf>
    <xf numFmtId="0" fontId="8" fillId="0" borderId="0" xfId="22" applyFont="1" applyBorder="1">
      <alignment/>
      <protection/>
    </xf>
    <xf numFmtId="165" fontId="8" fillId="0" borderId="6" xfId="22" applyNumberFormat="1" applyFont="1" applyBorder="1">
      <alignment/>
      <protection/>
    </xf>
    <xf numFmtId="165" fontId="8" fillId="0" borderId="1" xfId="22" applyNumberFormat="1" applyFont="1" applyBorder="1">
      <alignment/>
      <protection/>
    </xf>
    <xf numFmtId="165" fontId="0" fillId="0" borderId="6" xfId="22" applyNumberFormat="1" applyBorder="1">
      <alignment/>
      <protection/>
    </xf>
    <xf numFmtId="165" fontId="0" fillId="0" borderId="1" xfId="22" applyNumberFormat="1" applyBorder="1">
      <alignment/>
      <protection/>
    </xf>
    <xf numFmtId="165" fontId="0" fillId="0" borderId="1" xfId="22" applyNumberFormat="1" applyFont="1" applyFill="1" applyBorder="1" applyAlignment="1">
      <alignment horizontal="right"/>
      <protection/>
    </xf>
    <xf numFmtId="165" fontId="0" fillId="0" borderId="1" xfId="22" applyNumberFormat="1" applyBorder="1" applyAlignment="1">
      <alignment horizontal="right"/>
      <protection/>
    </xf>
    <xf numFmtId="165" fontId="0" fillId="0" borderId="0" xfId="22" applyNumberFormat="1">
      <alignment/>
      <protection/>
    </xf>
    <xf numFmtId="0" fontId="8" fillId="0" borderId="7" xfId="22" applyFont="1" applyBorder="1">
      <alignment/>
      <protection/>
    </xf>
    <xf numFmtId="0" fontId="8" fillId="0" borderId="8" xfId="22" applyFont="1" applyBorder="1">
      <alignment/>
      <protection/>
    </xf>
    <xf numFmtId="165" fontId="8" fillId="0" borderId="10" xfId="22" applyNumberFormat="1" applyFont="1" applyFill="1" applyBorder="1">
      <alignment/>
      <protection/>
    </xf>
    <xf numFmtId="165" fontId="8" fillId="0" borderId="0" xfId="22" applyNumberFormat="1" applyFont="1" applyFill="1" applyBorder="1">
      <alignment/>
      <protection/>
    </xf>
    <xf numFmtId="0" fontId="8" fillId="0" borderId="0" xfId="22" applyFont="1">
      <alignment/>
      <protection/>
    </xf>
    <xf numFmtId="0" fontId="0" fillId="0" borderId="0" xfId="22" applyFont="1" applyFill="1" applyBorder="1" applyAlignment="1">
      <alignment vertical="top"/>
      <protection/>
    </xf>
    <xf numFmtId="0" fontId="0" fillId="0" borderId="0" xfId="22" applyAlignment="1">
      <alignment horizontal="justify" vertical="top" wrapText="1"/>
      <protection/>
    </xf>
    <xf numFmtId="0" fontId="0" fillId="0" borderId="0" xfId="22" applyFont="1">
      <alignment/>
      <protection/>
    </xf>
    <xf numFmtId="0" fontId="0" fillId="0" borderId="0" xfId="22" applyFont="1" applyFill="1" applyBorder="1">
      <alignment/>
      <protection/>
    </xf>
    <xf numFmtId="0" fontId="0" fillId="0" borderId="0" xfId="22" applyAlignment="1">
      <alignment vertical="top"/>
      <protection/>
    </xf>
    <xf numFmtId="0" fontId="0" fillId="0" borderId="0" xfId="22" applyFont="1" applyAlignment="1">
      <alignment horizontal="justify" vertical="top" wrapText="1"/>
      <protection/>
    </xf>
    <xf numFmtId="0" fontId="0" fillId="0" borderId="0" xfId="22" applyAlignment="1">
      <alignment horizontal="center"/>
      <protection/>
    </xf>
    <xf numFmtId="0" fontId="0" fillId="0" borderId="0" xfId="22" applyAlignment="1">
      <alignment horizontal="right"/>
      <protection/>
    </xf>
    <xf numFmtId="0" fontId="0" fillId="0" borderId="2" xfId="22" applyBorder="1" applyAlignment="1">
      <alignment horizontal="center"/>
      <protection/>
    </xf>
    <xf numFmtId="0" fontId="0" fillId="0" borderId="10" xfId="22" applyBorder="1" applyAlignment="1">
      <alignment horizontal="center"/>
      <protection/>
    </xf>
    <xf numFmtId="0" fontId="0" fillId="0" borderId="1" xfId="22" applyBorder="1" applyAlignment="1">
      <alignment horizontal="center"/>
      <protection/>
    </xf>
    <xf numFmtId="0" fontId="0" fillId="0" borderId="1" xfId="22" applyBorder="1">
      <alignment/>
      <protection/>
    </xf>
    <xf numFmtId="0" fontId="0" fillId="0" borderId="1" xfId="22" applyNumberFormat="1" applyFont="1" applyBorder="1" applyAlignment="1">
      <alignment/>
      <protection/>
    </xf>
    <xf numFmtId="0" fontId="0" fillId="0" borderId="0" xfId="22" applyFont="1" applyBorder="1" applyAlignment="1">
      <alignment/>
      <protection/>
    </xf>
    <xf numFmtId="165" fontId="0" fillId="0" borderId="1" xfId="22" applyNumberFormat="1" applyFont="1" applyBorder="1">
      <alignment/>
      <protection/>
    </xf>
    <xf numFmtId="0" fontId="0" fillId="0" borderId="13" xfId="22" applyNumberFormat="1" applyFont="1" applyBorder="1" applyAlignment="1">
      <alignment/>
      <protection/>
    </xf>
    <xf numFmtId="0" fontId="0" fillId="0" borderId="14" xfId="22" applyFont="1" applyBorder="1" applyAlignment="1">
      <alignment/>
      <protection/>
    </xf>
    <xf numFmtId="0" fontId="0" fillId="0" borderId="14" xfId="22" applyBorder="1">
      <alignment/>
      <protection/>
    </xf>
    <xf numFmtId="0" fontId="6" fillId="0" borderId="11" xfId="0" applyFont="1" applyBorder="1" applyAlignment="1">
      <alignment/>
    </xf>
    <xf numFmtId="0" fontId="0" fillId="0" borderId="11" xfId="22" applyBorder="1" applyAlignment="1">
      <alignment horizontal="center"/>
      <protection/>
    </xf>
    <xf numFmtId="165" fontId="14" fillId="0" borderId="11" xfId="22" applyNumberFormat="1" applyFont="1" applyBorder="1">
      <alignment/>
      <protection/>
    </xf>
    <xf numFmtId="165" fontId="0" fillId="0" borderId="11" xfId="22" applyNumberFormat="1" applyBorder="1">
      <alignment/>
      <protection/>
    </xf>
    <xf numFmtId="0" fontId="0" fillId="0" borderId="6" xfId="22" applyNumberFormat="1" applyFont="1" applyFill="1" applyBorder="1" applyAlignment="1">
      <alignment/>
      <protection/>
    </xf>
    <xf numFmtId="0" fontId="0" fillId="0" borderId="9" xfId="22" applyNumberFormat="1" applyFont="1" applyBorder="1" applyAlignment="1">
      <alignment/>
      <protection/>
    </xf>
    <xf numFmtId="0" fontId="0" fillId="0" borderId="0" xfId="22" applyNumberFormat="1" applyFont="1" applyBorder="1" applyAlignment="1">
      <alignment/>
      <protection/>
    </xf>
    <xf numFmtId="165" fontId="0" fillId="0" borderId="1" xfId="22" applyNumberFormat="1" applyFont="1" applyFill="1" applyBorder="1" applyProtection="1">
      <alignment/>
      <protection/>
    </xf>
    <xf numFmtId="165" fontId="0" fillId="0" borderId="1" xfId="22" applyNumberFormat="1" applyFill="1" applyBorder="1" applyProtection="1">
      <alignment/>
      <protection/>
    </xf>
    <xf numFmtId="2" fontId="0" fillId="0" borderId="6" xfId="22" applyNumberFormat="1" applyFont="1" applyBorder="1" applyAlignment="1">
      <alignment/>
      <protection/>
    </xf>
    <xf numFmtId="0" fontId="0" fillId="0" borderId="1" xfId="22" applyBorder="1" applyAlignment="1">
      <alignment horizontal="center" vertical="top"/>
      <protection/>
    </xf>
    <xf numFmtId="165" fontId="0" fillId="0" borderId="1" xfId="22" applyNumberFormat="1" applyFont="1" applyBorder="1" applyAlignment="1">
      <alignment vertical="top"/>
      <protection/>
    </xf>
    <xf numFmtId="165" fontId="0" fillId="0" borderId="1" xfId="22" applyNumberFormat="1" applyBorder="1" applyAlignment="1">
      <alignment vertical="top"/>
      <protection/>
    </xf>
    <xf numFmtId="2" fontId="0" fillId="0" borderId="0" xfId="22" applyNumberFormat="1" applyAlignment="1">
      <alignment vertical="top"/>
      <protection/>
    </xf>
    <xf numFmtId="0" fontId="0" fillId="0" borderId="1" xfId="22" applyFont="1" applyBorder="1" applyAlignment="1">
      <alignment/>
      <protection/>
    </xf>
    <xf numFmtId="165" fontId="0" fillId="0" borderId="1" xfId="22" applyNumberFormat="1" applyFont="1" applyFill="1" applyBorder="1">
      <alignment/>
      <protection/>
    </xf>
    <xf numFmtId="2" fontId="0" fillId="0" borderId="1" xfId="22" applyNumberFormat="1" applyFont="1" applyBorder="1" applyAlignment="1">
      <alignment/>
      <protection/>
    </xf>
    <xf numFmtId="2" fontId="0" fillId="0" borderId="0" xfId="22" applyNumberFormat="1" applyFont="1" applyBorder="1" applyAlignment="1">
      <alignment/>
      <protection/>
    </xf>
    <xf numFmtId="165" fontId="14" fillId="0" borderId="1" xfId="22" applyNumberFormat="1" applyFont="1" applyBorder="1">
      <alignment/>
      <protection/>
    </xf>
    <xf numFmtId="2" fontId="0" fillId="0" borderId="0" xfId="22" applyNumberFormat="1" applyFont="1" applyBorder="1" applyAlignment="1" quotePrefix="1">
      <alignment/>
      <protection/>
    </xf>
    <xf numFmtId="0" fontId="0" fillId="0" borderId="6" xfId="22" applyFont="1" applyBorder="1" applyAlignment="1">
      <alignment/>
      <protection/>
    </xf>
    <xf numFmtId="0" fontId="0" fillId="0" borderId="9" xfId="22" applyFont="1" applyBorder="1" applyAlignment="1" quotePrefix="1">
      <alignment/>
      <protection/>
    </xf>
    <xf numFmtId="0" fontId="0" fillId="0" borderId="0" xfId="22" applyFont="1" applyBorder="1" applyAlignment="1" quotePrefix="1">
      <alignment/>
      <protection/>
    </xf>
    <xf numFmtId="164" fontId="0" fillId="0" borderId="1" xfId="22" applyNumberFormat="1" applyFont="1" applyBorder="1" applyAlignment="1">
      <alignment/>
      <protection/>
    </xf>
    <xf numFmtId="0" fontId="0" fillId="0" borderId="7" xfId="22" applyFont="1" applyBorder="1" applyAlignment="1">
      <alignment/>
      <protection/>
    </xf>
    <xf numFmtId="0" fontId="0" fillId="0" borderId="12" xfId="22" applyFont="1" applyBorder="1" applyAlignment="1" quotePrefix="1">
      <alignment/>
      <protection/>
    </xf>
    <xf numFmtId="0" fontId="0" fillId="0" borderId="8" xfId="22" applyFont="1" applyBorder="1" applyAlignment="1" quotePrefix="1">
      <alignment/>
      <protection/>
    </xf>
    <xf numFmtId="165" fontId="0" fillId="0" borderId="10" xfId="22" applyNumberFormat="1" applyFont="1" applyBorder="1">
      <alignment/>
      <protection/>
    </xf>
    <xf numFmtId="165" fontId="0" fillId="0" borderId="10" xfId="22" applyNumberFormat="1" applyBorder="1">
      <alignment/>
      <protection/>
    </xf>
    <xf numFmtId="9" fontId="0" fillId="0" borderId="0" xfId="23" applyAlignment="1">
      <alignment/>
    </xf>
    <xf numFmtId="0" fontId="0" fillId="0" borderId="10" xfId="22" applyFont="1" applyBorder="1" applyAlignment="1">
      <alignment horizontal="center"/>
      <protection/>
    </xf>
    <xf numFmtId="166" fontId="0" fillId="0" borderId="0" xfId="23" applyNumberFormat="1" applyBorder="1" applyAlignment="1">
      <alignment/>
    </xf>
    <xf numFmtId="166" fontId="0" fillId="0" borderId="1" xfId="23" applyNumberFormat="1" applyBorder="1" applyAlignment="1">
      <alignment/>
    </xf>
    <xf numFmtId="0" fontId="12" fillId="0" borderId="6" xfId="0" applyFont="1" applyBorder="1" applyAlignment="1">
      <alignment/>
    </xf>
    <xf numFmtId="165" fontId="12" fillId="0" borderId="1" xfId="0" applyNumberFormat="1" applyFont="1" applyBorder="1" applyAlignment="1">
      <alignment/>
    </xf>
    <xf numFmtId="165" fontId="6" fillId="0" borderId="2" xfId="0" applyNumberFormat="1" applyFont="1" applyBorder="1" applyAlignment="1">
      <alignment/>
    </xf>
    <xf numFmtId="0" fontId="6" fillId="0" borderId="13" xfId="0" applyFont="1" applyBorder="1" applyAlignment="1">
      <alignment/>
    </xf>
    <xf numFmtId="165" fontId="6" fillId="0" borderId="4" xfId="0" applyNumberFormat="1" applyFont="1" applyBorder="1" applyAlignment="1">
      <alignment/>
    </xf>
    <xf numFmtId="165" fontId="0" fillId="0" borderId="13" xfId="0" applyNumberFormat="1" applyFont="1" applyFill="1" applyBorder="1" applyAlignment="1">
      <alignment horizontal="right"/>
    </xf>
    <xf numFmtId="165" fontId="0" fillId="0" borderId="0" xfId="16" applyNumberFormat="1" applyFont="1" applyFill="1" applyBorder="1" applyAlignment="1">
      <alignment horizontal="right"/>
    </xf>
    <xf numFmtId="164" fontId="0" fillId="0" borderId="6" xfId="0" applyNumberFormat="1" applyFont="1" applyFill="1" applyBorder="1" applyAlignment="1">
      <alignment horizontal="right"/>
    </xf>
    <xf numFmtId="2" fontId="0" fillId="0" borderId="8" xfId="0" applyNumberFormat="1" applyFont="1" applyFill="1" applyBorder="1" applyAlignment="1">
      <alignment horizontal="right"/>
    </xf>
    <xf numFmtId="165" fontId="0" fillId="0" borderId="1" xfId="16" applyNumberFormat="1" applyFont="1" applyFill="1" applyBorder="1" applyAlignment="1">
      <alignment horizontal="right"/>
    </xf>
    <xf numFmtId="0" fontId="6" fillId="0" borderId="3" xfId="0" applyFont="1" applyBorder="1" applyAlignment="1">
      <alignment/>
    </xf>
    <xf numFmtId="0" fontId="0" fillId="0" borderId="1" xfId="22" applyFont="1" applyBorder="1" applyAlignment="1">
      <alignment horizontal="center"/>
      <protection/>
    </xf>
    <xf numFmtId="0" fontId="0" fillId="0" borderId="1" xfId="22" applyFont="1" applyBorder="1" applyAlignment="1">
      <alignment horizontal="center" vertical="top"/>
      <protection/>
    </xf>
    <xf numFmtId="165" fontId="0" fillId="0" borderId="6" xfId="22" applyNumberFormat="1" applyFill="1" applyBorder="1">
      <alignment/>
      <protection/>
    </xf>
    <xf numFmtId="165" fontId="0" fillId="0" borderId="6" xfId="22" applyNumberFormat="1" applyFont="1" applyFill="1" applyBorder="1" applyAlignment="1">
      <alignment horizontal="right"/>
      <protection/>
    </xf>
    <xf numFmtId="165" fontId="0" fillId="0" borderId="1" xfId="22" applyNumberFormat="1" applyFill="1" applyBorder="1" applyAlignment="1">
      <alignment horizontal="right"/>
      <protection/>
    </xf>
    <xf numFmtId="165" fontId="8" fillId="0" borderId="7" xfId="22" applyNumberFormat="1" applyFont="1" applyFill="1" applyBorder="1">
      <alignment/>
      <protection/>
    </xf>
    <xf numFmtId="2" fontId="11" fillId="0" borderId="0" xfId="0" applyNumberFormat="1" applyFont="1" applyBorder="1" applyAlignment="1">
      <alignment horizontal="center" vertical="center"/>
    </xf>
    <xf numFmtId="0" fontId="0" fillId="0" borderId="0" xfId="0" applyFont="1" applyAlignment="1">
      <alignment horizontal="center"/>
    </xf>
    <xf numFmtId="0" fontId="0" fillId="0" borderId="3" xfId="0" applyFont="1" applyBorder="1" applyAlignment="1">
      <alignment/>
    </xf>
    <xf numFmtId="0" fontId="1" fillId="0" borderId="4" xfId="0" applyFont="1" applyBorder="1" applyAlignment="1">
      <alignment/>
    </xf>
    <xf numFmtId="0" fontId="1" fillId="0" borderId="2" xfId="0" applyFont="1" applyBorder="1" applyAlignment="1">
      <alignment/>
    </xf>
    <xf numFmtId="0" fontId="0" fillId="0" borderId="3" xfId="22" applyNumberFormat="1" applyFont="1" applyBorder="1" applyAlignment="1">
      <alignment/>
      <protection/>
    </xf>
    <xf numFmtId="0" fontId="0" fillId="0" borderId="4" xfId="22" applyFont="1" applyBorder="1" applyAlignment="1">
      <alignment/>
      <protection/>
    </xf>
    <xf numFmtId="165" fontId="14" fillId="0" borderId="2" xfId="22" applyNumberFormat="1" applyFont="1" applyBorder="1">
      <alignment/>
      <protection/>
    </xf>
    <xf numFmtId="165" fontId="0" fillId="0" borderId="2" xfId="22" applyNumberFormat="1" applyBorder="1">
      <alignment/>
      <protection/>
    </xf>
    <xf numFmtId="0" fontId="0" fillId="0" borderId="6" xfId="0" applyNumberFormat="1" applyFont="1" applyFill="1" applyBorder="1" applyAlignment="1">
      <alignment vertical="top"/>
    </xf>
    <xf numFmtId="165" fontId="0" fillId="0" borderId="1" xfId="22" applyNumberFormat="1" applyFont="1" applyBorder="1" applyAlignment="1">
      <alignment horizontal="right"/>
      <protection/>
    </xf>
    <xf numFmtId="0" fontId="0" fillId="0" borderId="0" xfId="22" applyFont="1">
      <alignment/>
      <protection/>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0" fillId="0" borderId="0" xfId="0" applyNumberFormat="1" applyFont="1" applyBorder="1" applyAlignment="1">
      <alignment horizontal="left" vertical="center" wrapText="1"/>
    </xf>
    <xf numFmtId="0" fontId="0" fillId="0" borderId="9" xfId="0" applyNumberFormat="1" applyFont="1" applyBorder="1" applyAlignment="1">
      <alignment horizontal="left" vertical="center" wrapText="1"/>
    </xf>
    <xf numFmtId="0" fontId="6" fillId="0" borderId="0" xfId="0" applyFont="1" applyAlignment="1">
      <alignment horizontal="center"/>
    </xf>
    <xf numFmtId="2" fontId="11" fillId="0" borderId="0" xfId="0" applyNumberFormat="1" applyFont="1" applyBorder="1" applyAlignment="1">
      <alignment horizontal="center" vertical="center"/>
    </xf>
    <xf numFmtId="0" fontId="0" fillId="0" borderId="6" xfId="0" applyFont="1" applyBorder="1" applyAlignment="1">
      <alignment horizontal="justify" vertical="top" wrapText="1"/>
    </xf>
    <xf numFmtId="0" fontId="0" fillId="0" borderId="0" xfId="0" applyFont="1" applyBorder="1" applyAlignment="1">
      <alignment/>
    </xf>
    <xf numFmtId="0" fontId="4" fillId="0" borderId="0" xfId="0" applyFont="1" applyAlignment="1">
      <alignment horizontal="center"/>
    </xf>
    <xf numFmtId="2" fontId="6" fillId="0" borderId="0" xfId="0" applyNumberFormat="1" applyFont="1" applyAlignment="1">
      <alignment horizontal="center"/>
    </xf>
    <xf numFmtId="0" fontId="0" fillId="0" borderId="0" xfId="0" applyAlignment="1">
      <alignment horizontal="justify" vertical="top" wrapText="1"/>
    </xf>
    <xf numFmtId="0" fontId="0" fillId="0" borderId="0" xfId="0" applyFont="1" applyAlignment="1">
      <alignment horizontal="center"/>
    </xf>
    <xf numFmtId="0" fontId="0" fillId="0" borderId="0" xfId="0" applyNumberFormat="1" applyAlignment="1">
      <alignment horizontal="justify" vertical="top" wrapText="1"/>
    </xf>
    <xf numFmtId="0" fontId="0" fillId="0" borderId="0" xfId="22" applyFont="1" applyAlignment="1">
      <alignment horizontal="left" vertical="center" wrapText="1"/>
      <protection/>
    </xf>
    <xf numFmtId="0" fontId="8" fillId="0" borderId="0" xfId="22" applyFont="1" applyAlignment="1">
      <alignment horizontal="center"/>
      <protection/>
    </xf>
    <xf numFmtId="0" fontId="0" fillId="0" borderId="0" xfId="22" applyFont="1" applyAlignment="1">
      <alignment horizontal="justify" vertical="top" wrapText="1"/>
      <protection/>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6" xfId="22" applyNumberFormat="1" applyFont="1" applyBorder="1" applyAlignment="1">
      <alignment horizontal="justify" vertical="top" wrapText="1"/>
      <protection/>
    </xf>
    <xf numFmtId="0" fontId="0" fillId="0" borderId="0" xfId="22" applyBorder="1" applyAlignment="1">
      <alignment horizontal="justify" vertical="top" wrapText="1"/>
      <protection/>
    </xf>
    <xf numFmtId="0" fontId="0" fillId="0" borderId="13" xfId="22" applyBorder="1" applyAlignment="1">
      <alignment horizontal="center" wrapText="1"/>
      <protection/>
    </xf>
    <xf numFmtId="0" fontId="0" fillId="0" borderId="15" xfId="22" applyBorder="1" applyAlignment="1">
      <alignment horizontal="center" wrapText="1"/>
      <protection/>
    </xf>
    <xf numFmtId="0" fontId="0" fillId="0" borderId="0" xfId="22" applyFont="1" applyAlignment="1">
      <alignment horizontal="center"/>
      <protection/>
    </xf>
  </cellXfs>
  <cellStyles count="9">
    <cellStyle name="Normal" xfId="0"/>
    <cellStyle name="Comma" xfId="16"/>
    <cellStyle name="Comma [0]" xfId="17"/>
    <cellStyle name="Currency" xfId="18"/>
    <cellStyle name="Currency [0]" xfId="19"/>
    <cellStyle name="Followed Hyperlink" xfId="20"/>
    <cellStyle name="Hyperlink" xfId="21"/>
    <cellStyle name="Normal_Publication 2007 LY"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K71"/>
  <sheetViews>
    <sheetView showGridLines="0" tabSelected="1" zoomScale="80" zoomScaleNormal="80" zoomScaleSheetLayoutView="85" workbookViewId="0" topLeftCell="A1">
      <pane xSplit="5" ySplit="10" topLeftCell="F11" activePane="bottomRight" state="frozen"/>
      <selection pane="topLeft" activeCell="A1" sqref="A1"/>
      <selection pane="topRight" activeCell="F1" sqref="F1"/>
      <selection pane="bottomLeft" activeCell="A10" sqref="A10"/>
      <selection pane="bottomRight" activeCell="L32" sqref="L32"/>
    </sheetView>
  </sheetViews>
  <sheetFormatPr defaultColWidth="9.140625" defaultRowHeight="12.75"/>
  <cols>
    <col min="1" max="1" width="2.8515625" style="1" customWidth="1"/>
    <col min="2" max="2" width="6.00390625" style="1" customWidth="1"/>
    <col min="3" max="3" width="16.8515625" style="7" customWidth="1"/>
    <col min="4" max="4" width="9.140625" style="1" customWidth="1"/>
    <col min="5" max="5" width="13.57421875" style="1" customWidth="1"/>
    <col min="6" max="6" width="5.421875" style="1" customWidth="1"/>
    <col min="7" max="8" width="12.7109375" style="1" bestFit="1" customWidth="1"/>
    <col min="9" max="9" width="15.8515625" style="1" bestFit="1" customWidth="1"/>
    <col min="10" max="10" width="16.28125" style="1" customWidth="1"/>
    <col min="11" max="16384" width="9.140625" style="1" customWidth="1"/>
  </cols>
  <sheetData>
    <row r="1" spans="2:10" ht="12">
      <c r="B1" s="2"/>
      <c r="C1" s="6"/>
      <c r="D1" s="2"/>
      <c r="E1" s="2"/>
      <c r="F1" s="3"/>
      <c r="G1" s="4"/>
      <c r="H1" s="5"/>
      <c r="I1" s="5"/>
      <c r="J1" s="5"/>
    </row>
    <row r="2" spans="2:10" ht="15.75">
      <c r="B2" s="300" t="s">
        <v>80</v>
      </c>
      <c r="C2" s="300"/>
      <c r="D2" s="300"/>
      <c r="E2" s="300"/>
      <c r="F2" s="300"/>
      <c r="G2" s="300"/>
      <c r="H2" s="300"/>
      <c r="I2" s="300"/>
      <c r="J2" s="300"/>
    </row>
    <row r="3" spans="2:10" ht="6" customHeight="1">
      <c r="B3" s="2"/>
      <c r="C3" s="6"/>
      <c r="D3" s="2"/>
      <c r="E3" s="2"/>
      <c r="F3" s="3"/>
      <c r="G3" s="4"/>
      <c r="H3" s="5"/>
      <c r="I3" s="5"/>
      <c r="J3" s="5"/>
    </row>
    <row r="4" spans="2:10" ht="16.5" customHeight="1">
      <c r="B4" s="301" t="s">
        <v>105</v>
      </c>
      <c r="C4" s="301"/>
      <c r="D4" s="301"/>
      <c r="E4" s="301"/>
      <c r="F4" s="301"/>
      <c r="G4" s="301"/>
      <c r="H4" s="301"/>
      <c r="I4" s="301"/>
      <c r="J4" s="301"/>
    </row>
    <row r="5" spans="2:10" ht="16.5" customHeight="1">
      <c r="B5" s="284"/>
      <c r="C5" s="284"/>
      <c r="D5" s="284"/>
      <c r="E5" s="284"/>
      <c r="F5" s="284"/>
      <c r="G5" s="284"/>
      <c r="H5" s="284"/>
      <c r="I5" s="284"/>
      <c r="J5" s="284"/>
    </row>
    <row r="6" spans="2:10" ht="12.75">
      <c r="B6" s="79"/>
      <c r="C6" s="79"/>
      <c r="D6" s="79"/>
      <c r="E6" s="52"/>
      <c r="F6" s="53"/>
      <c r="G6" s="80"/>
      <c r="H6" s="81"/>
      <c r="I6" s="81"/>
      <c r="J6" s="77" t="s">
        <v>0</v>
      </c>
    </row>
    <row r="7" spans="2:10" ht="12.75" customHeight="1">
      <c r="B7" s="82"/>
      <c r="C7" s="49"/>
      <c r="D7" s="83"/>
      <c r="E7" s="84"/>
      <c r="F7" s="85"/>
      <c r="G7" s="86" t="s">
        <v>1</v>
      </c>
      <c r="H7" s="87" t="s">
        <v>1</v>
      </c>
      <c r="I7" s="88" t="s">
        <v>2</v>
      </c>
      <c r="J7" s="89" t="s">
        <v>2</v>
      </c>
    </row>
    <row r="8" spans="2:10" ht="12.75">
      <c r="B8" s="82"/>
      <c r="C8" s="49"/>
      <c r="D8" s="49"/>
      <c r="E8" s="90"/>
      <c r="F8" s="91"/>
      <c r="G8" s="92" t="s">
        <v>3</v>
      </c>
      <c r="H8" s="93" t="s">
        <v>3</v>
      </c>
      <c r="I8" s="94" t="s">
        <v>3</v>
      </c>
      <c r="J8" s="95" t="s">
        <v>3</v>
      </c>
    </row>
    <row r="9" spans="2:10" ht="13.5" customHeight="1">
      <c r="B9" s="82"/>
      <c r="C9" s="49"/>
      <c r="D9" s="49"/>
      <c r="E9" s="90"/>
      <c r="F9" s="91"/>
      <c r="G9" s="94" t="s">
        <v>104</v>
      </c>
      <c r="H9" s="93" t="s">
        <v>4</v>
      </c>
      <c r="I9" s="94" t="s">
        <v>104</v>
      </c>
      <c r="J9" s="156" t="s">
        <v>4</v>
      </c>
    </row>
    <row r="10" spans="2:10" ht="13.5" customHeight="1">
      <c r="B10" s="82"/>
      <c r="C10" s="49"/>
      <c r="D10" s="49"/>
      <c r="E10" s="90"/>
      <c r="F10" s="157"/>
      <c r="G10" s="96"/>
      <c r="H10" s="96"/>
      <c r="I10" s="96"/>
      <c r="J10" s="97"/>
    </row>
    <row r="11" spans="2:10" ht="12.75">
      <c r="B11" s="98"/>
      <c r="C11" s="99"/>
      <c r="D11" s="99"/>
      <c r="E11" s="100"/>
      <c r="F11" s="91"/>
      <c r="G11" s="101"/>
      <c r="H11" s="102"/>
      <c r="I11" s="103"/>
      <c r="J11" s="8"/>
    </row>
    <row r="12" spans="2:10" ht="12.75">
      <c r="B12" s="104" t="s">
        <v>5</v>
      </c>
      <c r="C12" s="105"/>
      <c r="D12" s="105"/>
      <c r="E12" s="105"/>
      <c r="F12" s="91"/>
      <c r="G12" s="101">
        <v>6009.73</v>
      </c>
      <c r="H12" s="101">
        <v>5279.16</v>
      </c>
      <c r="I12" s="101">
        <v>21966.84</v>
      </c>
      <c r="J12" s="8">
        <v>19636.53</v>
      </c>
    </row>
    <row r="13" spans="2:10" ht="12.75">
      <c r="B13" s="107" t="s">
        <v>6</v>
      </c>
      <c r="C13" s="108"/>
      <c r="D13" s="105"/>
      <c r="E13" s="105"/>
      <c r="F13" s="109">
        <v>-1</v>
      </c>
      <c r="G13" s="106">
        <v>3934.39</v>
      </c>
      <c r="H13" s="106">
        <v>3371.86</v>
      </c>
      <c r="I13" s="101">
        <v>13947.53</v>
      </c>
      <c r="J13" s="8">
        <v>12164.29</v>
      </c>
    </row>
    <row r="14" spans="2:10" ht="12.75">
      <c r="B14" s="107" t="s">
        <v>7</v>
      </c>
      <c r="C14" s="108"/>
      <c r="D14" s="105"/>
      <c r="E14" s="110"/>
      <c r="F14" s="109">
        <v>-2</v>
      </c>
      <c r="G14" s="106">
        <v>163.68</v>
      </c>
      <c r="H14" s="106">
        <v>102.28</v>
      </c>
      <c r="I14" s="101">
        <v>610.9</v>
      </c>
      <c r="J14" s="8">
        <v>336.49</v>
      </c>
    </row>
    <row r="15" spans="2:10" ht="12.75">
      <c r="B15" s="107" t="s">
        <v>8</v>
      </c>
      <c r="C15" s="108"/>
      <c r="D15" s="105"/>
      <c r="E15" s="110"/>
      <c r="F15" s="109">
        <v>-3</v>
      </c>
      <c r="G15" s="106">
        <v>4098.07</v>
      </c>
      <c r="H15" s="106">
        <v>3474.14</v>
      </c>
      <c r="I15" s="101">
        <v>14558.43</v>
      </c>
      <c r="J15" s="106">
        <v>12500.78</v>
      </c>
    </row>
    <row r="16" spans="2:10" ht="12.75">
      <c r="B16" s="111"/>
      <c r="C16" s="112"/>
      <c r="D16" s="113"/>
      <c r="E16" s="114"/>
      <c r="F16" s="115"/>
      <c r="G16" s="116"/>
      <c r="H16" s="116"/>
      <c r="I16" s="272"/>
      <c r="J16" s="117"/>
    </row>
    <row r="17" spans="2:10" ht="15" customHeight="1">
      <c r="B17" s="286" t="s">
        <v>173</v>
      </c>
      <c r="C17" s="287"/>
      <c r="D17" s="287"/>
      <c r="E17" s="287"/>
      <c r="F17" s="288"/>
      <c r="G17" s="288"/>
      <c r="H17" s="288"/>
      <c r="I17" s="288"/>
      <c r="J17" s="288"/>
    </row>
    <row r="18" spans="2:10" ht="26.25" customHeight="1">
      <c r="B18" s="293" t="s">
        <v>10</v>
      </c>
      <c r="C18" s="298" t="s">
        <v>172</v>
      </c>
      <c r="D18" s="298"/>
      <c r="E18" s="299"/>
      <c r="F18" s="109"/>
      <c r="G18" s="106">
        <v>53.05</v>
      </c>
      <c r="H18" s="106">
        <v>21.79</v>
      </c>
      <c r="I18" s="101">
        <v>-5.69</v>
      </c>
      <c r="J18" s="8">
        <v>-195.89</v>
      </c>
    </row>
    <row r="19" spans="2:10" ht="12.75">
      <c r="B19" s="118" t="s">
        <v>11</v>
      </c>
      <c r="C19" s="108" t="s">
        <v>180</v>
      </c>
      <c r="D19" s="110"/>
      <c r="E19" s="110"/>
      <c r="F19" s="109"/>
      <c r="G19" s="106">
        <v>1322.4</v>
      </c>
      <c r="H19" s="106">
        <v>1018.24</v>
      </c>
      <c r="I19" s="101">
        <v>4639.35</v>
      </c>
      <c r="J19" s="8">
        <v>3705.96</v>
      </c>
    </row>
    <row r="20" spans="2:10" ht="12.75">
      <c r="B20" s="118" t="s">
        <v>12</v>
      </c>
      <c r="C20" s="108" t="s">
        <v>97</v>
      </c>
      <c r="D20" s="110"/>
      <c r="E20" s="110"/>
      <c r="F20" s="109"/>
      <c r="G20" s="106">
        <v>469.01</v>
      </c>
      <c r="H20" s="106">
        <v>448.37</v>
      </c>
      <c r="I20" s="101">
        <v>1383.04</v>
      </c>
      <c r="J20" s="8">
        <v>1684.71</v>
      </c>
    </row>
    <row r="21" spans="2:10" ht="12.75">
      <c r="B21" s="118" t="s">
        <v>13</v>
      </c>
      <c r="C21" s="108" t="s">
        <v>14</v>
      </c>
      <c r="D21" s="110"/>
      <c r="E21" s="110"/>
      <c r="F21" s="109"/>
      <c r="G21" s="106">
        <v>191.07</v>
      </c>
      <c r="H21" s="106">
        <v>163.22</v>
      </c>
      <c r="I21" s="101">
        <v>733.32</v>
      </c>
      <c r="J21" s="8">
        <v>630.15</v>
      </c>
    </row>
    <row r="22" spans="2:10" ht="12.75">
      <c r="B22" s="118" t="s">
        <v>15</v>
      </c>
      <c r="C22" s="108" t="s">
        <v>16</v>
      </c>
      <c r="D22" s="110"/>
      <c r="E22" s="110"/>
      <c r="F22" s="109"/>
      <c r="G22" s="106">
        <v>121.49</v>
      </c>
      <c r="H22" s="106">
        <v>92.21</v>
      </c>
      <c r="I22" s="101">
        <v>438.46</v>
      </c>
      <c r="J22" s="8">
        <v>362.92</v>
      </c>
    </row>
    <row r="23" spans="2:10" ht="12.75">
      <c r="B23" s="118" t="s">
        <v>17</v>
      </c>
      <c r="C23" s="108" t="s">
        <v>18</v>
      </c>
      <c r="D23" s="110"/>
      <c r="E23" s="110"/>
      <c r="F23" s="109"/>
      <c r="G23" s="106">
        <v>854.19</v>
      </c>
      <c r="H23" s="106">
        <v>789.93</v>
      </c>
      <c r="I23" s="101">
        <v>2793.57</v>
      </c>
      <c r="J23" s="8">
        <v>2382.95</v>
      </c>
    </row>
    <row r="24" spans="2:10" ht="12.75">
      <c r="B24" s="107" t="s">
        <v>175</v>
      </c>
      <c r="C24" s="108"/>
      <c r="D24" s="110"/>
      <c r="E24" s="110"/>
      <c r="F24" s="109">
        <v>-4</v>
      </c>
      <c r="G24" s="185">
        <v>3011.21</v>
      </c>
      <c r="H24" s="185">
        <v>2533.76</v>
      </c>
      <c r="I24" s="185">
        <v>9982.05</v>
      </c>
      <c r="J24" s="186">
        <v>8570.8</v>
      </c>
    </row>
    <row r="25" spans="2:10" ht="12.75">
      <c r="B25" s="107" t="s">
        <v>19</v>
      </c>
      <c r="C25" s="108"/>
      <c r="D25" s="105"/>
      <c r="E25" s="110"/>
      <c r="F25" s="109">
        <v>-5</v>
      </c>
      <c r="G25" s="106">
        <v>2.7</v>
      </c>
      <c r="H25" s="106">
        <v>-0.050000000000000266</v>
      </c>
      <c r="I25" s="101">
        <v>4.61</v>
      </c>
      <c r="J25" s="8">
        <v>3.28</v>
      </c>
    </row>
    <row r="26" spans="2:10" ht="12.75">
      <c r="B26" s="119" t="s">
        <v>174</v>
      </c>
      <c r="C26" s="108"/>
      <c r="D26" s="105"/>
      <c r="E26" s="110"/>
      <c r="F26" s="109">
        <v>-6</v>
      </c>
      <c r="G26" s="185">
        <v>1084.16</v>
      </c>
      <c r="H26" s="185">
        <v>940.4300000000005</v>
      </c>
      <c r="I26" s="185">
        <v>4571.77</v>
      </c>
      <c r="J26" s="186">
        <v>3926.7</v>
      </c>
    </row>
    <row r="27" spans="2:10" ht="12.75">
      <c r="B27" s="111" t="s">
        <v>9</v>
      </c>
      <c r="C27" s="112"/>
      <c r="D27" s="113"/>
      <c r="E27" s="114"/>
      <c r="F27" s="115"/>
      <c r="G27" s="116"/>
      <c r="H27" s="116"/>
      <c r="I27" s="272"/>
      <c r="J27" s="117"/>
    </row>
    <row r="28" spans="2:10" ht="12.75">
      <c r="B28" s="107" t="s">
        <v>181</v>
      </c>
      <c r="C28" s="108"/>
      <c r="D28" s="105"/>
      <c r="E28" s="110"/>
      <c r="F28" s="120">
        <v>-7</v>
      </c>
      <c r="G28" s="106">
        <v>348.52</v>
      </c>
      <c r="H28" s="106">
        <v>289.74</v>
      </c>
      <c r="I28" s="101">
        <v>1451.67</v>
      </c>
      <c r="J28" s="106">
        <v>1226.73</v>
      </c>
    </row>
    <row r="29" spans="2:10" ht="12.75">
      <c r="B29" s="107" t="s">
        <v>176</v>
      </c>
      <c r="C29" s="108"/>
      <c r="D29" s="105"/>
      <c r="E29" s="110"/>
      <c r="F29" s="109">
        <v>-8</v>
      </c>
      <c r="G29" s="185">
        <v>735.640000000001</v>
      </c>
      <c r="H29" s="185">
        <v>650.6900000000005</v>
      </c>
      <c r="I29" s="185">
        <v>3120.1</v>
      </c>
      <c r="J29" s="186">
        <v>2699.97</v>
      </c>
    </row>
    <row r="30" spans="2:10" ht="12.75">
      <c r="B30" s="107" t="s">
        <v>20</v>
      </c>
      <c r="C30" s="108"/>
      <c r="D30" s="105"/>
      <c r="E30" s="110"/>
      <c r="F30" s="109">
        <v>-9</v>
      </c>
      <c r="G30" s="101">
        <v>376.86</v>
      </c>
      <c r="H30" s="101">
        <v>376.22</v>
      </c>
      <c r="I30" s="101">
        <v>376.86</v>
      </c>
      <c r="J30" s="106">
        <v>376.22</v>
      </c>
    </row>
    <row r="31" spans="2:10" ht="12.75">
      <c r="B31" s="121" t="s">
        <v>21</v>
      </c>
      <c r="C31" s="105"/>
      <c r="D31" s="105"/>
      <c r="E31" s="122"/>
      <c r="F31" s="123"/>
      <c r="G31" s="124"/>
      <c r="H31" s="124"/>
      <c r="I31" s="139"/>
      <c r="J31" s="129"/>
    </row>
    <row r="32" spans="2:10" ht="12.75">
      <c r="B32" s="121" t="s">
        <v>22</v>
      </c>
      <c r="C32" s="105"/>
      <c r="D32" s="105"/>
      <c r="E32" s="122"/>
      <c r="F32" s="123">
        <v>-10</v>
      </c>
      <c r="G32" s="187" t="s">
        <v>24</v>
      </c>
      <c r="H32" s="187" t="s">
        <v>24</v>
      </c>
      <c r="I32" s="273">
        <v>11624.69</v>
      </c>
      <c r="J32" s="276">
        <v>10003.78</v>
      </c>
    </row>
    <row r="33" spans="2:10" ht="12.75">
      <c r="B33" s="125" t="s">
        <v>23</v>
      </c>
      <c r="C33" s="126"/>
      <c r="D33" s="126"/>
      <c r="E33" s="127"/>
      <c r="F33" s="123">
        <v>-11</v>
      </c>
      <c r="G33" s="124"/>
      <c r="H33" s="124"/>
      <c r="I33" s="139"/>
      <c r="J33" s="129"/>
    </row>
    <row r="34" spans="2:10" ht="12.75">
      <c r="B34" s="153" t="s">
        <v>24</v>
      </c>
      <c r="C34" s="126" t="s">
        <v>25</v>
      </c>
      <c r="D34" s="128"/>
      <c r="E34" s="127"/>
      <c r="F34" s="123"/>
      <c r="G34" s="106">
        <v>1.95</v>
      </c>
      <c r="H34" s="106">
        <v>1.73</v>
      </c>
      <c r="I34" s="101">
        <v>8.29</v>
      </c>
      <c r="J34" s="129">
        <v>7.19</v>
      </c>
    </row>
    <row r="35" spans="2:10" ht="12.75">
      <c r="B35" s="153" t="s">
        <v>24</v>
      </c>
      <c r="C35" s="126" t="s">
        <v>26</v>
      </c>
      <c r="D35" s="128"/>
      <c r="E35" s="127"/>
      <c r="F35" s="123"/>
      <c r="G35" s="106">
        <v>1.93</v>
      </c>
      <c r="H35" s="106">
        <v>1.73</v>
      </c>
      <c r="I35" s="101">
        <v>8.25</v>
      </c>
      <c r="J35" s="106">
        <v>7.16</v>
      </c>
    </row>
    <row r="36" spans="2:10" ht="12.75">
      <c r="B36" s="121" t="s">
        <v>98</v>
      </c>
      <c r="C36" s="105"/>
      <c r="D36" s="105"/>
      <c r="E36" s="122"/>
      <c r="F36" s="123">
        <v>-12</v>
      </c>
      <c r="G36" s="124"/>
      <c r="H36" s="124"/>
      <c r="I36" s="139"/>
      <c r="J36" s="8"/>
    </row>
    <row r="37" spans="2:10" ht="12.75">
      <c r="B37" s="154" t="s">
        <v>24</v>
      </c>
      <c r="C37" s="105" t="s">
        <v>27</v>
      </c>
      <c r="D37" s="110"/>
      <c r="E37" s="122"/>
      <c r="F37" s="130"/>
      <c r="G37" s="131">
        <v>3741500893</v>
      </c>
      <c r="H37" s="131">
        <v>3706609279</v>
      </c>
      <c r="I37" s="274">
        <v>3741500893</v>
      </c>
      <c r="J37" s="131">
        <v>3706609279</v>
      </c>
    </row>
    <row r="38" spans="2:10" ht="12.75">
      <c r="B38" s="155" t="s">
        <v>24</v>
      </c>
      <c r="C38" s="105" t="s">
        <v>28</v>
      </c>
      <c r="D38" s="110"/>
      <c r="E38" s="122"/>
      <c r="F38" s="130"/>
      <c r="G38" s="106">
        <v>99.28</v>
      </c>
      <c r="H38" s="106">
        <v>98.52</v>
      </c>
      <c r="I38" s="139">
        <v>99.28</v>
      </c>
      <c r="J38" s="106">
        <v>98.52</v>
      </c>
    </row>
    <row r="39" spans="2:10" ht="12.75">
      <c r="B39" s="132"/>
      <c r="C39" s="133"/>
      <c r="D39" s="133"/>
      <c r="E39" s="134"/>
      <c r="F39" s="135"/>
      <c r="G39" s="136"/>
      <c r="H39" s="137"/>
      <c r="I39" s="275"/>
      <c r="J39" s="184"/>
    </row>
    <row r="40" spans="2:10" ht="9.75" customHeight="1">
      <c r="B40" s="49"/>
      <c r="C40" s="49"/>
      <c r="D40" s="49"/>
      <c r="E40" s="49"/>
      <c r="F40" s="138"/>
      <c r="G40" s="139"/>
      <c r="H40" s="140"/>
      <c r="I40" s="140"/>
      <c r="J40" s="140"/>
    </row>
    <row r="41" spans="2:10" ht="12.75">
      <c r="B41" s="142"/>
      <c r="C41" s="143"/>
      <c r="D41" s="52"/>
      <c r="E41" s="52"/>
      <c r="F41" s="53"/>
      <c r="G41" s="80"/>
      <c r="H41" s="80"/>
      <c r="I41" s="80"/>
      <c r="J41" s="80"/>
    </row>
    <row r="42" spans="2:10" ht="12.75">
      <c r="B42" s="142" t="s">
        <v>29</v>
      </c>
      <c r="C42" s="143"/>
      <c r="D42" s="52"/>
      <c r="E42" s="52"/>
      <c r="F42" s="53"/>
      <c r="G42" s="80"/>
      <c r="H42" s="144"/>
      <c r="I42" s="174"/>
      <c r="J42" s="144"/>
    </row>
    <row r="43" spans="2:11" ht="27" customHeight="1">
      <c r="B43" s="145" t="s">
        <v>30</v>
      </c>
      <c r="C43" s="296" t="s">
        <v>106</v>
      </c>
      <c r="D43" s="296"/>
      <c r="E43" s="296"/>
      <c r="F43" s="296"/>
      <c r="G43" s="296"/>
      <c r="H43" s="296"/>
      <c r="I43" s="296"/>
      <c r="J43" s="296"/>
      <c r="K43" s="146"/>
    </row>
    <row r="44" spans="2:11" ht="12.75">
      <c r="B44" s="52"/>
      <c r="C44" s="49"/>
      <c r="D44" s="52" t="s">
        <v>31</v>
      </c>
      <c r="E44" s="52"/>
      <c r="F44" s="53"/>
      <c r="G44" s="80"/>
      <c r="H44" s="81"/>
      <c r="I44" s="174"/>
      <c r="J44" s="81"/>
      <c r="K44" s="78"/>
    </row>
    <row r="45" spans="2:11" ht="12.75">
      <c r="B45" s="145" t="s">
        <v>32</v>
      </c>
      <c r="C45" s="296" t="s">
        <v>107</v>
      </c>
      <c r="D45" s="296"/>
      <c r="E45" s="296"/>
      <c r="F45" s="296"/>
      <c r="G45" s="296"/>
      <c r="H45" s="296"/>
      <c r="I45" s="296"/>
      <c r="J45" s="296"/>
      <c r="K45" s="146"/>
    </row>
    <row r="46" spans="2:11" ht="12.75">
      <c r="B46" s="52"/>
      <c r="C46" s="49"/>
      <c r="D46" s="52"/>
      <c r="E46" s="52"/>
      <c r="F46" s="53"/>
      <c r="G46" s="80"/>
      <c r="H46" s="81"/>
      <c r="I46" s="174"/>
      <c r="J46" s="81"/>
      <c r="K46" s="146"/>
    </row>
    <row r="47" spans="2:11" ht="12.75" customHeight="1">
      <c r="B47" s="52" t="s">
        <v>33</v>
      </c>
      <c r="C47" s="49" t="s">
        <v>34</v>
      </c>
      <c r="D47" s="52"/>
      <c r="E47" s="52"/>
      <c r="F47" s="53"/>
      <c r="G47" s="80"/>
      <c r="H47" s="81"/>
      <c r="I47" s="174"/>
      <c r="J47" s="81"/>
      <c r="K47" s="146"/>
    </row>
    <row r="48" spans="2:11" ht="12.75">
      <c r="B48" s="52"/>
      <c r="C48" s="49"/>
      <c r="D48" s="52"/>
      <c r="E48" s="52"/>
      <c r="F48" s="53"/>
      <c r="G48" s="80"/>
      <c r="H48" s="81"/>
      <c r="I48" s="174"/>
      <c r="J48" s="81"/>
      <c r="K48" s="146"/>
    </row>
    <row r="49" spans="2:11" ht="69.75" customHeight="1">
      <c r="B49" s="145" t="s">
        <v>83</v>
      </c>
      <c r="C49" s="296" t="s">
        <v>118</v>
      </c>
      <c r="D49" s="296"/>
      <c r="E49" s="296"/>
      <c r="F49" s="296"/>
      <c r="G49" s="296"/>
      <c r="H49" s="296"/>
      <c r="I49" s="296"/>
      <c r="J49" s="296"/>
      <c r="K49" s="146"/>
    </row>
    <row r="50" spans="2:11" ht="9.75" customHeight="1">
      <c r="B50" s="145"/>
      <c r="C50" s="146"/>
      <c r="D50" s="146"/>
      <c r="E50" s="146"/>
      <c r="F50" s="146"/>
      <c r="G50" s="146"/>
      <c r="H50" s="146"/>
      <c r="I50" s="175"/>
      <c r="J50" s="146"/>
      <c r="K50" s="146"/>
    </row>
    <row r="51" spans="2:11" ht="49.5" customHeight="1">
      <c r="B51" s="145" t="s">
        <v>77</v>
      </c>
      <c r="C51" s="297" t="s">
        <v>108</v>
      </c>
      <c r="D51" s="297"/>
      <c r="E51" s="297"/>
      <c r="F51" s="297"/>
      <c r="G51" s="297"/>
      <c r="H51" s="297"/>
      <c r="I51" s="297"/>
      <c r="J51" s="297"/>
      <c r="K51" s="173"/>
    </row>
    <row r="52" spans="2:11" ht="9" customHeight="1">
      <c r="B52" s="145"/>
      <c r="C52" s="173"/>
      <c r="D52" s="173"/>
      <c r="E52" s="173"/>
      <c r="F52" s="173"/>
      <c r="G52" s="173"/>
      <c r="H52" s="173"/>
      <c r="I52" s="176"/>
      <c r="J52" s="173"/>
      <c r="K52" s="173"/>
    </row>
    <row r="53" spans="2:11" ht="61.5" customHeight="1">
      <c r="B53" s="145" t="s">
        <v>35</v>
      </c>
      <c r="C53" s="296" t="s">
        <v>170</v>
      </c>
      <c r="D53" s="296"/>
      <c r="E53" s="296"/>
      <c r="F53" s="296"/>
      <c r="G53" s="296"/>
      <c r="H53" s="296"/>
      <c r="I53" s="296"/>
      <c r="J53" s="296"/>
      <c r="K53" s="173"/>
    </row>
    <row r="54" spans="2:11" ht="10.5" customHeight="1">
      <c r="B54" s="145"/>
      <c r="C54" s="173"/>
      <c r="D54" s="173"/>
      <c r="E54" s="173"/>
      <c r="F54" s="173"/>
      <c r="G54" s="173"/>
      <c r="H54" s="173"/>
      <c r="I54" s="176"/>
      <c r="J54" s="173"/>
      <c r="K54" s="173"/>
    </row>
    <row r="55" spans="2:11" ht="48" customHeight="1">
      <c r="B55" s="145" t="s">
        <v>36</v>
      </c>
      <c r="C55" s="296" t="s">
        <v>109</v>
      </c>
      <c r="D55" s="296"/>
      <c r="E55" s="296"/>
      <c r="F55" s="296"/>
      <c r="G55" s="296"/>
      <c r="H55" s="296"/>
      <c r="I55" s="296"/>
      <c r="J55" s="296"/>
      <c r="K55" s="146"/>
    </row>
    <row r="56" spans="2:11" ht="9" customHeight="1">
      <c r="B56" s="145"/>
      <c r="C56" s="160"/>
      <c r="D56" s="161"/>
      <c r="E56" s="161"/>
      <c r="F56" s="161"/>
      <c r="G56" s="162"/>
      <c r="H56" s="162"/>
      <c r="I56" s="177"/>
      <c r="J56" s="162"/>
      <c r="K56" s="161"/>
    </row>
    <row r="57" spans="2:11" ht="33" customHeight="1">
      <c r="B57" s="145" t="s">
        <v>37</v>
      </c>
      <c r="C57" s="296" t="s">
        <v>182</v>
      </c>
      <c r="D57" s="296"/>
      <c r="E57" s="296"/>
      <c r="F57" s="296"/>
      <c r="G57" s="296"/>
      <c r="H57" s="296"/>
      <c r="I57" s="296"/>
      <c r="J57" s="296"/>
      <c r="K57" s="146"/>
    </row>
    <row r="58" spans="2:11" ht="9" customHeight="1">
      <c r="B58" s="52"/>
      <c r="C58" s="163"/>
      <c r="D58" s="164"/>
      <c r="E58" s="164"/>
      <c r="F58" s="165"/>
      <c r="G58" s="166"/>
      <c r="H58" s="167"/>
      <c r="I58" s="178"/>
      <c r="J58" s="167"/>
      <c r="K58" s="180"/>
    </row>
    <row r="59" spans="2:11" ht="40.5" customHeight="1">
      <c r="B59" s="145" t="s">
        <v>38</v>
      </c>
      <c r="C59" s="296" t="s">
        <v>165</v>
      </c>
      <c r="D59" s="296"/>
      <c r="E59" s="296"/>
      <c r="F59" s="296"/>
      <c r="G59" s="296"/>
      <c r="H59" s="296"/>
      <c r="I59" s="296"/>
      <c r="J59" s="296"/>
      <c r="K59" s="146"/>
    </row>
    <row r="60" spans="2:11" ht="12.75">
      <c r="B60" s="141"/>
      <c r="C60" s="168"/>
      <c r="D60" s="169"/>
      <c r="E60" s="169"/>
      <c r="F60" s="170"/>
      <c r="G60" s="171"/>
      <c r="H60" s="172"/>
      <c r="I60" s="178"/>
      <c r="J60" s="172"/>
      <c r="K60" s="181"/>
    </row>
    <row r="61" spans="2:11" ht="17.25" customHeight="1">
      <c r="B61" s="145" t="s">
        <v>103</v>
      </c>
      <c r="C61" s="296" t="s">
        <v>39</v>
      </c>
      <c r="D61" s="296"/>
      <c r="E61" s="296"/>
      <c r="F61" s="296"/>
      <c r="G61" s="296"/>
      <c r="H61" s="296"/>
      <c r="I61" s="296"/>
      <c r="J61" s="296"/>
      <c r="K61" s="296"/>
    </row>
    <row r="62" spans="2:11" ht="12" customHeight="1">
      <c r="B62" s="145"/>
      <c r="C62" s="146"/>
      <c r="D62" s="146"/>
      <c r="E62" s="146"/>
      <c r="F62" s="146"/>
      <c r="G62" s="146"/>
      <c r="H62" s="146"/>
      <c r="I62" s="146"/>
      <c r="J62" s="146"/>
      <c r="K62" s="146"/>
    </row>
    <row r="63" spans="2:10" ht="12.75" customHeight="1">
      <c r="B63" s="142"/>
      <c r="C63" s="143"/>
      <c r="D63" s="142"/>
      <c r="E63" s="52"/>
      <c r="F63" s="53"/>
      <c r="G63" s="80"/>
      <c r="H63" s="81"/>
      <c r="I63" s="174"/>
      <c r="J63" s="81"/>
    </row>
    <row r="64" spans="2:10" ht="12.75">
      <c r="B64" s="52"/>
      <c r="C64" s="49"/>
      <c r="D64" s="52"/>
      <c r="E64" s="52"/>
      <c r="F64" s="53"/>
      <c r="G64" s="80"/>
      <c r="H64" s="81"/>
      <c r="I64" s="174"/>
      <c r="J64" s="81"/>
    </row>
    <row r="65" spans="2:10" ht="12.75">
      <c r="B65" s="296"/>
      <c r="C65" s="296"/>
      <c r="D65" s="296"/>
      <c r="E65" s="296"/>
      <c r="F65" s="296"/>
      <c r="G65" s="296"/>
      <c r="H65" s="296"/>
      <c r="I65" s="296"/>
      <c r="J65" s="296"/>
    </row>
    <row r="66" spans="2:10" ht="12.75">
      <c r="B66" s="52"/>
      <c r="C66" s="49"/>
      <c r="D66" s="52"/>
      <c r="E66" s="52"/>
      <c r="F66" s="53"/>
      <c r="G66" s="80"/>
      <c r="H66" s="81"/>
      <c r="I66" s="81"/>
      <c r="J66" s="147"/>
    </row>
    <row r="67" spans="2:10" ht="12.75">
      <c r="B67" s="148"/>
      <c r="C67" s="149"/>
      <c r="D67" s="52"/>
      <c r="E67" s="52"/>
      <c r="F67" s="53"/>
      <c r="G67" s="150"/>
      <c r="H67" s="81"/>
      <c r="I67" s="81"/>
      <c r="J67" s="285"/>
    </row>
    <row r="68" spans="2:10" ht="12.75">
      <c r="B68" s="148"/>
      <c r="C68" s="149"/>
      <c r="D68" s="52"/>
      <c r="E68" s="52"/>
      <c r="F68" s="53"/>
      <c r="G68" s="150"/>
      <c r="H68" s="81"/>
      <c r="I68" s="81"/>
      <c r="J68" s="147"/>
    </row>
    <row r="69" spans="2:10" ht="12.75">
      <c r="B69" s="148"/>
      <c r="C69" s="149"/>
      <c r="D69" s="52"/>
      <c r="E69" s="52"/>
      <c r="F69" s="53"/>
      <c r="G69" s="150"/>
      <c r="H69" s="81"/>
      <c r="I69" s="81"/>
      <c r="J69" s="147"/>
    </row>
    <row r="70" spans="2:10" ht="12.75">
      <c r="B70" s="148"/>
      <c r="C70" s="149"/>
      <c r="D70" s="52"/>
      <c r="E70" s="52"/>
      <c r="F70" s="53"/>
      <c r="G70" s="150"/>
      <c r="H70" s="151"/>
      <c r="I70" s="151"/>
      <c r="J70" s="151"/>
    </row>
    <row r="71" spans="2:10" ht="12.75">
      <c r="B71" s="148"/>
      <c r="C71" s="149"/>
      <c r="D71" s="52"/>
      <c r="E71" s="52"/>
      <c r="F71" s="53"/>
      <c r="G71" s="80"/>
      <c r="H71" s="80"/>
      <c r="I71" s="80"/>
      <c r="J71" s="152"/>
    </row>
  </sheetData>
  <mergeCells count="13">
    <mergeCell ref="C49:J49"/>
    <mergeCell ref="C59:J59"/>
    <mergeCell ref="C18:E18"/>
    <mergeCell ref="B2:J2"/>
    <mergeCell ref="B4:J4"/>
    <mergeCell ref="C43:J43"/>
    <mergeCell ref="C45:J45"/>
    <mergeCell ref="B65:J65"/>
    <mergeCell ref="C51:J51"/>
    <mergeCell ref="C53:J53"/>
    <mergeCell ref="C55:J55"/>
    <mergeCell ref="C57:J57"/>
    <mergeCell ref="C61:K61"/>
  </mergeCells>
  <printOptions horizontalCentered="1"/>
  <pageMargins left="0.24" right="0.15" top="0.59" bottom="0" header="0.35" footer="0.37"/>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codeName="Sheet5">
    <pageSetUpPr fitToPage="1"/>
  </sheetPr>
  <dimension ref="B3:I85"/>
  <sheetViews>
    <sheetView showGridLines="0" zoomScale="75" zoomScaleNormal="75" workbookViewId="0" topLeftCell="A1">
      <selection activeCell="K3" sqref="K3"/>
    </sheetView>
  </sheetViews>
  <sheetFormatPr defaultColWidth="9.140625" defaultRowHeight="12.75"/>
  <cols>
    <col min="1" max="1" width="2.57421875" style="10" customWidth="1"/>
    <col min="2" max="2" width="6.28125" style="10" customWidth="1"/>
    <col min="3" max="3" width="5.7109375" style="10" customWidth="1"/>
    <col min="4" max="4" width="7.28125" style="10" customWidth="1"/>
    <col min="5" max="5" width="31.7109375" style="10" customWidth="1"/>
    <col min="6" max="6" width="13.8515625" style="13" customWidth="1"/>
    <col min="7" max="7" width="15.00390625" style="13" customWidth="1"/>
    <col min="8" max="9" width="19.28125" style="13" bestFit="1" customWidth="1"/>
    <col min="10" max="16384" width="9.140625" style="10" customWidth="1"/>
  </cols>
  <sheetData>
    <row r="3" spans="2:9" ht="20.25">
      <c r="B3" s="304" t="s">
        <v>44</v>
      </c>
      <c r="C3" s="304"/>
      <c r="D3" s="304"/>
      <c r="E3" s="304"/>
      <c r="F3" s="304"/>
      <c r="G3" s="304"/>
      <c r="H3" s="304"/>
      <c r="I3" s="11"/>
    </row>
    <row r="5" spans="2:9" ht="15.75">
      <c r="B5" s="305" t="s">
        <v>110</v>
      </c>
      <c r="C5" s="305"/>
      <c r="D5" s="305"/>
      <c r="E5" s="305"/>
      <c r="F5" s="305"/>
      <c r="G5" s="305"/>
      <c r="H5" s="305"/>
      <c r="I5" s="12"/>
    </row>
    <row r="6" spans="2:9" ht="15.75">
      <c r="B6" s="305" t="s">
        <v>159</v>
      </c>
      <c r="C6" s="305"/>
      <c r="D6" s="305"/>
      <c r="E6" s="305"/>
      <c r="F6" s="305"/>
      <c r="G6" s="305"/>
      <c r="H6" s="305"/>
      <c r="I6" s="12"/>
    </row>
    <row r="8" spans="2:9" ht="15">
      <c r="B8" s="12"/>
      <c r="C8" s="12"/>
      <c r="D8" s="12"/>
      <c r="H8" s="188"/>
      <c r="I8" s="188" t="s">
        <v>0</v>
      </c>
    </row>
    <row r="9" spans="2:9" ht="15.75">
      <c r="B9" s="14"/>
      <c r="C9" s="15"/>
      <c r="D9" s="15"/>
      <c r="E9" s="16"/>
      <c r="F9" s="17" t="s">
        <v>1</v>
      </c>
      <c r="G9" s="18" t="s">
        <v>1</v>
      </c>
      <c r="H9" s="18" t="s">
        <v>2</v>
      </c>
      <c r="I9" s="18" t="s">
        <v>2</v>
      </c>
    </row>
    <row r="10" spans="2:9" ht="15.75">
      <c r="B10" s="19"/>
      <c r="C10" s="12"/>
      <c r="D10" s="12"/>
      <c r="E10" s="12"/>
      <c r="F10" s="20" t="s">
        <v>3</v>
      </c>
      <c r="G10" s="20" t="s">
        <v>3</v>
      </c>
      <c r="H10" s="20" t="s">
        <v>3</v>
      </c>
      <c r="I10" s="20" t="s">
        <v>3</v>
      </c>
    </row>
    <row r="11" spans="2:9" ht="15.75">
      <c r="B11" s="19"/>
      <c r="C11" s="12"/>
      <c r="D11" s="12"/>
      <c r="E11" s="12"/>
      <c r="F11" s="20" t="s">
        <v>104</v>
      </c>
      <c r="G11" s="21" t="s">
        <v>4</v>
      </c>
      <c r="H11" s="20" t="s">
        <v>104</v>
      </c>
      <c r="I11" s="20" t="s">
        <v>4</v>
      </c>
    </row>
    <row r="12" spans="2:9" ht="6" customHeight="1">
      <c r="B12" s="22"/>
      <c r="C12" s="23"/>
      <c r="D12" s="23"/>
      <c r="E12" s="23"/>
      <c r="F12" s="29"/>
      <c r="G12" s="29"/>
      <c r="H12" s="179"/>
      <c r="I12" s="179"/>
    </row>
    <row r="13" spans="2:9" ht="15.75">
      <c r="B13" s="26">
        <v>1</v>
      </c>
      <c r="C13" s="27" t="s">
        <v>45</v>
      </c>
      <c r="D13" s="12"/>
      <c r="E13" s="12"/>
      <c r="F13" s="24"/>
      <c r="G13" s="24"/>
      <c r="H13" s="24"/>
      <c r="I13" s="24"/>
    </row>
    <row r="14" spans="2:9" ht="12.75">
      <c r="B14" s="19"/>
      <c r="C14" s="12"/>
      <c r="D14" s="12"/>
      <c r="E14" s="12"/>
      <c r="F14" s="24"/>
      <c r="G14" s="24"/>
      <c r="H14" s="24"/>
      <c r="I14" s="24"/>
    </row>
    <row r="15" spans="2:9" ht="12.75">
      <c r="B15" s="19"/>
      <c r="C15" s="12" t="s">
        <v>10</v>
      </c>
      <c r="D15" s="12" t="s">
        <v>46</v>
      </c>
      <c r="E15" s="28" t="s">
        <v>84</v>
      </c>
      <c r="F15" s="24">
        <v>3583</v>
      </c>
      <c r="G15" s="24">
        <v>3294.04</v>
      </c>
      <c r="H15" s="24">
        <v>13825.6</v>
      </c>
      <c r="I15" s="24">
        <v>12833.7</v>
      </c>
    </row>
    <row r="16" spans="2:9" ht="12.75">
      <c r="B16" s="19"/>
      <c r="C16" s="12"/>
      <c r="D16" s="12"/>
      <c r="E16" s="28" t="s">
        <v>85</v>
      </c>
      <c r="F16" s="24">
        <v>1730.23</v>
      </c>
      <c r="G16" s="24">
        <v>1545.13</v>
      </c>
      <c r="H16" s="24">
        <v>6634.98</v>
      </c>
      <c r="I16" s="24">
        <v>5894.9</v>
      </c>
    </row>
    <row r="17" spans="2:9" ht="12.75">
      <c r="B17" s="19"/>
      <c r="C17" s="12"/>
      <c r="D17" s="12"/>
      <c r="E17" s="28" t="s">
        <v>89</v>
      </c>
      <c r="F17" s="24">
        <v>738.43</v>
      </c>
      <c r="G17" s="24">
        <v>491.22</v>
      </c>
      <c r="H17" s="24">
        <v>2511.05</v>
      </c>
      <c r="I17" s="24">
        <v>1689.46</v>
      </c>
    </row>
    <row r="18" spans="2:9" ht="12.75">
      <c r="B18" s="19"/>
      <c r="C18" s="12"/>
      <c r="D18" s="12"/>
      <c r="E18" s="12" t="s">
        <v>85</v>
      </c>
      <c r="F18" s="24">
        <v>737.26</v>
      </c>
      <c r="G18" s="24">
        <v>491.22</v>
      </c>
      <c r="H18" s="24">
        <v>2509.57</v>
      </c>
      <c r="I18" s="24">
        <v>1689.46</v>
      </c>
    </row>
    <row r="19" spans="2:9" ht="12.75">
      <c r="B19" s="19"/>
      <c r="C19" s="12"/>
      <c r="D19" s="12"/>
      <c r="E19" s="12"/>
      <c r="F19" s="24"/>
      <c r="G19" s="24"/>
      <c r="H19" s="24"/>
      <c r="I19" s="24"/>
    </row>
    <row r="20" spans="2:9" ht="15.75">
      <c r="B20" s="19"/>
      <c r="C20" s="12"/>
      <c r="D20" s="30" t="s">
        <v>93</v>
      </c>
      <c r="E20" s="12"/>
      <c r="F20" s="32">
        <v>4321.43</v>
      </c>
      <c r="G20" s="32">
        <v>3785.26</v>
      </c>
      <c r="H20" s="32">
        <v>16336.65</v>
      </c>
      <c r="I20" s="32">
        <v>14523.16</v>
      </c>
    </row>
    <row r="21" spans="2:9" ht="15.75">
      <c r="B21" s="19"/>
      <c r="C21" s="12"/>
      <c r="D21" s="30" t="s">
        <v>94</v>
      </c>
      <c r="E21" s="12"/>
      <c r="F21" s="31">
        <v>2467.49</v>
      </c>
      <c r="G21" s="31">
        <v>2036.35</v>
      </c>
      <c r="H21" s="31">
        <v>9144.55</v>
      </c>
      <c r="I21" s="31">
        <v>7584.36</v>
      </c>
    </row>
    <row r="22" spans="2:9" ht="15.75">
      <c r="B22" s="19"/>
      <c r="C22" s="12"/>
      <c r="D22" s="159"/>
      <c r="E22" s="12"/>
      <c r="F22" s="24"/>
      <c r="G22" s="24"/>
      <c r="H22" s="24"/>
      <c r="I22" s="24"/>
    </row>
    <row r="23" spans="2:9" ht="12.75">
      <c r="B23" s="19"/>
      <c r="C23" s="12" t="s">
        <v>11</v>
      </c>
      <c r="D23" s="12" t="s">
        <v>91</v>
      </c>
      <c r="E23" s="12"/>
      <c r="F23" s="24">
        <v>339.28</v>
      </c>
      <c r="G23" s="24">
        <v>304.35</v>
      </c>
      <c r="H23" s="24">
        <v>1100.2</v>
      </c>
      <c r="I23" s="24">
        <v>985.67</v>
      </c>
    </row>
    <row r="24" spans="2:9" ht="12.75">
      <c r="B24" s="19"/>
      <c r="C24" s="12"/>
      <c r="D24" s="12" t="s">
        <v>99</v>
      </c>
      <c r="E24" s="12"/>
      <c r="F24" s="24">
        <v>312.54</v>
      </c>
      <c r="G24" s="24">
        <v>279.1</v>
      </c>
      <c r="H24" s="24">
        <v>1012.1</v>
      </c>
      <c r="I24" s="24">
        <v>905.84</v>
      </c>
    </row>
    <row r="25" spans="2:9" ht="12.75">
      <c r="B25" s="19"/>
      <c r="C25" s="12" t="s">
        <v>12</v>
      </c>
      <c r="D25" s="33" t="s">
        <v>92</v>
      </c>
      <c r="E25" s="12"/>
      <c r="F25" s="24">
        <v>1078.11</v>
      </c>
      <c r="G25" s="24">
        <v>841.49</v>
      </c>
      <c r="H25" s="24">
        <v>3868.44</v>
      </c>
      <c r="I25" s="24">
        <v>3501.28</v>
      </c>
    </row>
    <row r="26" spans="2:9" ht="12.75">
      <c r="B26" s="19"/>
      <c r="C26" s="12"/>
      <c r="D26" s="33" t="s">
        <v>90</v>
      </c>
      <c r="E26" s="12"/>
      <c r="F26" s="24">
        <v>1078.11</v>
      </c>
      <c r="G26" s="24">
        <v>841.49</v>
      </c>
      <c r="H26" s="24">
        <v>3868.44</v>
      </c>
      <c r="I26" s="24">
        <v>3501.28</v>
      </c>
    </row>
    <row r="27" spans="2:9" ht="12.75">
      <c r="B27" s="19"/>
      <c r="C27" s="12" t="s">
        <v>13</v>
      </c>
      <c r="D27" s="33" t="s">
        <v>86</v>
      </c>
      <c r="E27" s="12"/>
      <c r="F27" s="24">
        <v>619.67</v>
      </c>
      <c r="G27" s="24">
        <v>533.35</v>
      </c>
      <c r="H27" s="24">
        <v>2364.33</v>
      </c>
      <c r="I27" s="24">
        <v>2100.06</v>
      </c>
    </row>
    <row r="28" spans="2:9" ht="12.75">
      <c r="B28" s="19"/>
      <c r="C28" s="12"/>
      <c r="D28" s="33" t="s">
        <v>100</v>
      </c>
      <c r="E28" s="12"/>
      <c r="F28" s="24">
        <v>567.71</v>
      </c>
      <c r="G28" s="24">
        <v>484.45</v>
      </c>
      <c r="H28" s="24">
        <v>2157.94</v>
      </c>
      <c r="I28" s="24">
        <v>1910.58</v>
      </c>
    </row>
    <row r="29" spans="2:9" ht="12.75">
      <c r="B29" s="19"/>
      <c r="C29" s="12"/>
      <c r="D29" s="12"/>
      <c r="E29" s="12"/>
      <c r="F29" s="29"/>
      <c r="G29" s="34"/>
      <c r="H29" s="29"/>
      <c r="I29" s="29"/>
    </row>
    <row r="30" spans="2:9" ht="15.75">
      <c r="B30" s="19"/>
      <c r="C30" s="12"/>
      <c r="D30" s="35" t="s">
        <v>87</v>
      </c>
      <c r="E30" s="12"/>
      <c r="F30" s="32">
        <v>6358.49</v>
      </c>
      <c r="G30" s="32">
        <v>5464.45</v>
      </c>
      <c r="H30" s="32">
        <v>23669.62</v>
      </c>
      <c r="I30" s="32">
        <v>21110.17</v>
      </c>
    </row>
    <row r="31" spans="2:9" ht="15.75">
      <c r="B31" s="19"/>
      <c r="C31" s="12"/>
      <c r="D31" s="35" t="s">
        <v>95</v>
      </c>
      <c r="E31" s="12"/>
      <c r="F31" s="32">
        <v>4425.85</v>
      </c>
      <c r="G31" s="32">
        <v>3641.39</v>
      </c>
      <c r="H31" s="32">
        <v>16183.03</v>
      </c>
      <c r="I31" s="32">
        <v>13902.06</v>
      </c>
    </row>
    <row r="32" spans="2:9" ht="12.75">
      <c r="B32" s="19"/>
      <c r="C32" s="12"/>
      <c r="D32" s="12"/>
      <c r="E32" s="12"/>
      <c r="F32" s="24"/>
      <c r="G32" s="24"/>
      <c r="H32" s="24"/>
      <c r="I32" s="24"/>
    </row>
    <row r="33" spans="2:9" ht="12.75">
      <c r="B33" s="19"/>
      <c r="C33" s="33" t="s">
        <v>88</v>
      </c>
      <c r="D33" s="12"/>
      <c r="E33" s="12"/>
      <c r="F33" s="24">
        <v>512.44</v>
      </c>
      <c r="G33" s="24">
        <v>287.57</v>
      </c>
      <c r="H33" s="24">
        <v>2313.68</v>
      </c>
      <c r="I33" s="24">
        <v>1810.13</v>
      </c>
    </row>
    <row r="34" spans="2:9" ht="12.75">
      <c r="B34" s="19"/>
      <c r="C34" s="12"/>
      <c r="D34" s="33" t="s">
        <v>96</v>
      </c>
      <c r="E34" s="12"/>
      <c r="F34" s="24">
        <v>491.46</v>
      </c>
      <c r="G34" s="24">
        <v>269.53</v>
      </c>
      <c r="H34" s="24">
        <v>2235.5</v>
      </c>
      <c r="I34" s="24">
        <v>1737.77</v>
      </c>
    </row>
    <row r="35" spans="2:9" ht="12.75">
      <c r="B35" s="19"/>
      <c r="C35" s="12"/>
      <c r="D35" s="12"/>
      <c r="E35" s="12"/>
      <c r="F35" s="29"/>
      <c r="G35" s="34"/>
      <c r="H35" s="29"/>
      <c r="I35" s="29"/>
    </row>
    <row r="36" spans="2:9" ht="15.75">
      <c r="B36" s="37" t="s">
        <v>53</v>
      </c>
      <c r="C36" s="12"/>
      <c r="D36" s="12"/>
      <c r="E36" s="33"/>
      <c r="F36" s="31">
        <v>5846.05</v>
      </c>
      <c r="G36" s="31">
        <v>5176.88</v>
      </c>
      <c r="H36" s="31">
        <v>21355.94</v>
      </c>
      <c r="I36" s="31">
        <v>19300.04</v>
      </c>
    </row>
    <row r="37" spans="2:9" ht="12.75">
      <c r="B37" s="19"/>
      <c r="C37" s="12"/>
      <c r="D37" s="12"/>
      <c r="E37" s="12"/>
      <c r="F37" s="24"/>
      <c r="G37" s="24"/>
      <c r="H37" s="24"/>
      <c r="I37" s="24"/>
    </row>
    <row r="38" spans="2:9" ht="15.75">
      <c r="B38" s="37" t="s">
        <v>81</v>
      </c>
      <c r="C38" s="158"/>
      <c r="D38" s="158"/>
      <c r="E38" s="158"/>
      <c r="F38" s="32">
        <v>3934.39</v>
      </c>
      <c r="G38" s="32">
        <v>3371.86</v>
      </c>
      <c r="H38" s="32">
        <v>13947.53</v>
      </c>
      <c r="I38" s="32">
        <v>12164.29</v>
      </c>
    </row>
    <row r="39" spans="2:9" ht="12.75">
      <c r="B39" s="19"/>
      <c r="C39" s="12"/>
      <c r="D39" s="12"/>
      <c r="E39" s="12"/>
      <c r="F39" s="24"/>
      <c r="G39" s="24"/>
      <c r="H39" s="25"/>
      <c r="I39" s="25"/>
    </row>
    <row r="40" spans="2:9" ht="15.75">
      <c r="B40" s="26">
        <v>2</v>
      </c>
      <c r="C40" s="27" t="s">
        <v>54</v>
      </c>
      <c r="D40" s="12"/>
      <c r="E40" s="12"/>
      <c r="F40" s="24"/>
      <c r="G40" s="24"/>
      <c r="H40" s="25"/>
      <c r="I40" s="25"/>
    </row>
    <row r="41" spans="2:9" ht="12.75">
      <c r="B41" s="19"/>
      <c r="C41" s="12"/>
      <c r="D41" s="12"/>
      <c r="E41" s="12"/>
      <c r="F41" s="24"/>
      <c r="G41" s="24"/>
      <c r="H41" s="25"/>
      <c r="I41" s="25"/>
    </row>
    <row r="42" spans="2:9" ht="12.75">
      <c r="B42" s="19"/>
      <c r="C42" s="12" t="s">
        <v>10</v>
      </c>
      <c r="D42" s="12" t="s">
        <v>46</v>
      </c>
      <c r="E42" s="28" t="s">
        <v>47</v>
      </c>
      <c r="F42" s="24">
        <v>870.06</v>
      </c>
      <c r="G42" s="24">
        <v>741.68</v>
      </c>
      <c r="H42" s="25">
        <v>3634.04</v>
      </c>
      <c r="I42" s="25">
        <v>3172.15</v>
      </c>
    </row>
    <row r="43" spans="2:9" ht="12.75">
      <c r="B43" s="19"/>
      <c r="C43" s="12"/>
      <c r="D43" s="12"/>
      <c r="E43" s="28" t="s">
        <v>48</v>
      </c>
      <c r="F43" s="24">
        <v>-117.89</v>
      </c>
      <c r="G43" s="24">
        <v>-48.34</v>
      </c>
      <c r="H43" s="25">
        <v>-263.52</v>
      </c>
      <c r="I43" s="25">
        <v>-201.99</v>
      </c>
    </row>
    <row r="44" spans="2:9" ht="12.75">
      <c r="B44" s="19"/>
      <c r="C44" s="12"/>
      <c r="D44" s="12"/>
      <c r="E44" s="28"/>
      <c r="F44" s="24"/>
      <c r="G44" s="29"/>
      <c r="H44" s="34"/>
      <c r="I44" s="34"/>
    </row>
    <row r="45" spans="2:9" ht="15.75">
      <c r="B45" s="19"/>
      <c r="C45" s="12"/>
      <c r="D45" s="30" t="s">
        <v>49</v>
      </c>
      <c r="E45" s="12"/>
      <c r="F45" s="32">
        <v>752.17</v>
      </c>
      <c r="G45" s="32">
        <v>693.34</v>
      </c>
      <c r="H45" s="32">
        <v>3370.52</v>
      </c>
      <c r="I45" s="32">
        <v>2970.16</v>
      </c>
    </row>
    <row r="46" spans="2:9" ht="12.75">
      <c r="B46" s="19"/>
      <c r="C46" s="12"/>
      <c r="D46" s="12"/>
      <c r="E46" s="12"/>
      <c r="F46" s="24"/>
      <c r="G46" s="9"/>
      <c r="H46" s="25"/>
      <c r="I46" s="25"/>
    </row>
    <row r="47" spans="2:9" ht="12.75">
      <c r="B47" s="19"/>
      <c r="C47" s="12" t="s">
        <v>11</v>
      </c>
      <c r="D47" s="12" t="s">
        <v>50</v>
      </c>
      <c r="E47" s="12"/>
      <c r="F47" s="24">
        <v>142.76</v>
      </c>
      <c r="G47" s="24">
        <v>117.05</v>
      </c>
      <c r="H47" s="25">
        <v>410.77</v>
      </c>
      <c r="I47" s="25">
        <v>350.78</v>
      </c>
    </row>
    <row r="48" spans="2:9" ht="12.75">
      <c r="B48" s="19"/>
      <c r="C48" s="12" t="s">
        <v>12</v>
      </c>
      <c r="D48" s="33" t="s">
        <v>51</v>
      </c>
      <c r="E48" s="12"/>
      <c r="F48" s="24">
        <v>37.01</v>
      </c>
      <c r="G48" s="24">
        <v>8.67</v>
      </c>
      <c r="H48" s="25">
        <v>129.19</v>
      </c>
      <c r="I48" s="25">
        <v>123.55</v>
      </c>
    </row>
    <row r="49" spans="2:9" ht="12.75">
      <c r="B49" s="19"/>
      <c r="C49" s="12" t="s">
        <v>13</v>
      </c>
      <c r="D49" s="33" t="s">
        <v>52</v>
      </c>
      <c r="E49" s="12"/>
      <c r="F49" s="24">
        <v>122.72</v>
      </c>
      <c r="G49" s="24">
        <v>97.17</v>
      </c>
      <c r="H49" s="25">
        <v>453.14</v>
      </c>
      <c r="I49" s="25">
        <v>416.78</v>
      </c>
    </row>
    <row r="50" spans="2:9" ht="12.75">
      <c r="B50" s="19"/>
      <c r="C50" s="12"/>
      <c r="D50" s="12"/>
      <c r="E50" s="12"/>
      <c r="F50" s="29"/>
      <c r="G50" s="29"/>
      <c r="H50" s="34"/>
      <c r="I50" s="34"/>
    </row>
    <row r="51" spans="2:9" ht="15.75">
      <c r="B51" s="19"/>
      <c r="C51" s="12"/>
      <c r="D51" s="27" t="s">
        <v>55</v>
      </c>
      <c r="E51" s="12"/>
      <c r="F51" s="36">
        <v>1054.66</v>
      </c>
      <c r="G51" s="36">
        <v>916.23</v>
      </c>
      <c r="H51" s="36">
        <v>4363.62</v>
      </c>
      <c r="I51" s="20">
        <v>3861.27</v>
      </c>
    </row>
    <row r="52" spans="2:9" ht="12.75">
      <c r="B52" s="19"/>
      <c r="C52" s="12"/>
      <c r="D52" s="12"/>
      <c r="E52" s="12"/>
      <c r="F52" s="24"/>
      <c r="G52" s="24"/>
      <c r="H52" s="25"/>
      <c r="I52" s="25"/>
    </row>
    <row r="53" spans="2:9" s="39" customFormat="1" ht="12.75">
      <c r="B53" s="19"/>
      <c r="C53" s="12" t="s">
        <v>56</v>
      </c>
      <c r="D53" s="38" t="s">
        <v>57</v>
      </c>
      <c r="E53" s="12" t="s">
        <v>58</v>
      </c>
      <c r="F53" s="24">
        <v>2.7</v>
      </c>
      <c r="G53" s="24">
        <v>-0.050000000000000266</v>
      </c>
      <c r="H53" s="25">
        <v>4.61</v>
      </c>
      <c r="I53" s="25">
        <v>3.28</v>
      </c>
    </row>
    <row r="54" spans="2:9" ht="25.5">
      <c r="B54" s="40"/>
      <c r="C54" s="41"/>
      <c r="D54" s="42" t="s">
        <v>59</v>
      </c>
      <c r="E54" s="43" t="s">
        <v>82</v>
      </c>
      <c r="F54" s="44">
        <v>-32.2</v>
      </c>
      <c r="G54" s="44">
        <v>-24.15</v>
      </c>
      <c r="H54" s="45">
        <v>-212.76</v>
      </c>
      <c r="I54" s="45">
        <v>-68.71</v>
      </c>
    </row>
    <row r="55" spans="2:9" ht="12.75">
      <c r="B55" s="19"/>
      <c r="C55" s="12"/>
      <c r="D55" s="12"/>
      <c r="E55" s="12"/>
      <c r="F55" s="29"/>
      <c r="G55" s="29"/>
      <c r="H55" s="34"/>
      <c r="I55" s="34"/>
    </row>
    <row r="56" spans="2:9" ht="15.75">
      <c r="B56" s="234" t="s">
        <v>162</v>
      </c>
      <c r="C56" s="182"/>
      <c r="D56" s="182"/>
      <c r="E56" s="183"/>
      <c r="F56" s="31">
        <v>1084.16</v>
      </c>
      <c r="G56" s="31">
        <v>940.4299999999994</v>
      </c>
      <c r="H56" s="31">
        <v>4571.77</v>
      </c>
      <c r="I56" s="31">
        <v>3926.7</v>
      </c>
    </row>
    <row r="57" spans="2:9" ht="15.75">
      <c r="B57" s="48"/>
      <c r="C57" s="12"/>
      <c r="D57" s="12"/>
      <c r="E57" s="12"/>
      <c r="F57" s="269"/>
      <c r="G57" s="269"/>
      <c r="H57" s="269"/>
      <c r="I57" s="269"/>
    </row>
    <row r="58" spans="2:9" ht="15">
      <c r="B58" s="267" t="s">
        <v>163</v>
      </c>
      <c r="C58" s="12"/>
      <c r="D58" s="12"/>
      <c r="E58" s="12"/>
      <c r="F58" s="268">
        <v>348.52</v>
      </c>
      <c r="G58" s="268">
        <v>289.74</v>
      </c>
      <c r="H58" s="268">
        <v>1451.67</v>
      </c>
      <c r="I58" s="268">
        <v>1226.73</v>
      </c>
    </row>
    <row r="59" spans="2:9" ht="15.75">
      <c r="B59" s="48"/>
      <c r="C59" s="12"/>
      <c r="D59" s="12"/>
      <c r="E59" s="12"/>
      <c r="F59" s="36"/>
      <c r="G59" s="36"/>
      <c r="H59" s="36"/>
      <c r="I59" s="36"/>
    </row>
    <row r="60" spans="2:9" ht="15.75">
      <c r="B60" s="270" t="s">
        <v>164</v>
      </c>
      <c r="C60" s="182"/>
      <c r="D60" s="182"/>
      <c r="E60" s="182"/>
      <c r="F60" s="32">
        <v>735.64</v>
      </c>
      <c r="G60" s="32">
        <v>650.6899999999994</v>
      </c>
      <c r="H60" s="32">
        <v>3120.1</v>
      </c>
      <c r="I60" s="32">
        <v>2699.97</v>
      </c>
    </row>
    <row r="61" spans="2:9" ht="15.75">
      <c r="B61" s="277"/>
      <c r="C61" s="15"/>
      <c r="D61" s="15"/>
      <c r="E61" s="15"/>
      <c r="F61" s="271"/>
      <c r="G61" s="271"/>
      <c r="H61" s="269"/>
      <c r="I61" s="269"/>
    </row>
    <row r="62" spans="2:9" ht="15.75">
      <c r="B62" s="26">
        <v>3</v>
      </c>
      <c r="C62" s="35" t="s">
        <v>60</v>
      </c>
      <c r="D62" s="12"/>
      <c r="E62" s="12"/>
      <c r="F62" s="46"/>
      <c r="G62" s="265"/>
      <c r="H62" s="266"/>
      <c r="I62" s="266"/>
    </row>
    <row r="63" spans="2:9" ht="12.75">
      <c r="B63" s="19"/>
      <c r="C63" s="12"/>
      <c r="D63" s="12"/>
      <c r="E63" s="12"/>
      <c r="F63" s="46"/>
      <c r="G63" s="46"/>
      <c r="H63" s="24"/>
      <c r="I63" s="24"/>
    </row>
    <row r="64" spans="2:9" ht="12.75">
      <c r="B64" s="19"/>
      <c r="C64" s="12" t="s">
        <v>10</v>
      </c>
      <c r="D64" s="12" t="s">
        <v>46</v>
      </c>
      <c r="E64" s="28" t="s">
        <v>61</v>
      </c>
      <c r="F64" s="46"/>
      <c r="G64" s="46"/>
      <c r="H64" s="24">
        <v>2314.64</v>
      </c>
      <c r="I64" s="24">
        <v>1996.7</v>
      </c>
    </row>
    <row r="65" spans="2:9" ht="12.75">
      <c r="B65" s="19"/>
      <c r="C65" s="12"/>
      <c r="D65" s="12"/>
      <c r="E65" s="28" t="s">
        <v>48</v>
      </c>
      <c r="F65" s="46"/>
      <c r="G65" s="46"/>
      <c r="H65" s="29">
        <v>1826.66</v>
      </c>
      <c r="I65" s="29">
        <v>962.26</v>
      </c>
    </row>
    <row r="66" spans="2:9" ht="15.75">
      <c r="B66" s="19"/>
      <c r="C66" s="12"/>
      <c r="D66" s="30" t="s">
        <v>49</v>
      </c>
      <c r="E66" s="12"/>
      <c r="F66" s="47"/>
      <c r="G66" s="47"/>
      <c r="H66" s="32">
        <v>4141.3</v>
      </c>
      <c r="I66" s="32">
        <v>2958.96</v>
      </c>
    </row>
    <row r="67" spans="2:9" ht="12.75">
      <c r="B67" s="19"/>
      <c r="C67" s="12"/>
      <c r="D67" s="12"/>
      <c r="E67" s="12"/>
      <c r="F67" s="46"/>
      <c r="G67" s="46"/>
      <c r="H67" s="24"/>
      <c r="I67" s="24"/>
    </row>
    <row r="68" spans="2:9" ht="12.75">
      <c r="B68" s="19"/>
      <c r="C68" s="12" t="s">
        <v>11</v>
      </c>
      <c r="D68" s="12" t="s">
        <v>73</v>
      </c>
      <c r="E68" s="12"/>
      <c r="F68" s="46"/>
      <c r="G68" s="46"/>
      <c r="H68" s="24">
        <v>1865.32</v>
      </c>
      <c r="I68" s="24">
        <v>1466.25</v>
      </c>
    </row>
    <row r="69" spans="2:9" ht="12.75">
      <c r="B69" s="19"/>
      <c r="C69" s="12" t="s">
        <v>12</v>
      </c>
      <c r="D69" s="33" t="s">
        <v>51</v>
      </c>
      <c r="E69" s="12"/>
      <c r="F69" s="46"/>
      <c r="G69" s="46"/>
      <c r="H69" s="24">
        <v>1468.97</v>
      </c>
      <c r="I69" s="24">
        <v>1480</v>
      </c>
    </row>
    <row r="70" spans="2:9" ht="12.75">
      <c r="B70" s="19"/>
      <c r="C70" s="12" t="s">
        <v>13</v>
      </c>
      <c r="D70" s="33" t="s">
        <v>52</v>
      </c>
      <c r="E70" s="12"/>
      <c r="F70" s="46"/>
      <c r="G70" s="46"/>
      <c r="H70" s="24">
        <v>3264.18</v>
      </c>
      <c r="I70" s="24">
        <v>2559.46</v>
      </c>
    </row>
    <row r="71" spans="2:9" ht="12.75">
      <c r="B71" s="19"/>
      <c r="C71" s="12"/>
      <c r="D71" s="12"/>
      <c r="E71" s="12"/>
      <c r="F71" s="46"/>
      <c r="G71" s="46"/>
      <c r="H71" s="24"/>
      <c r="I71" s="24"/>
    </row>
    <row r="72" spans="2:9" ht="15.75">
      <c r="B72" s="48" t="s">
        <v>62</v>
      </c>
      <c r="C72" s="12"/>
      <c r="D72" s="12"/>
      <c r="E72" s="12"/>
      <c r="F72" s="47"/>
      <c r="G72" s="47"/>
      <c r="H72" s="32">
        <v>10739.77</v>
      </c>
      <c r="I72" s="32">
        <v>8464.67</v>
      </c>
    </row>
    <row r="73" spans="2:9" ht="15" customHeight="1">
      <c r="B73" s="19"/>
      <c r="C73" s="12"/>
      <c r="D73" s="12"/>
      <c r="E73" s="12"/>
      <c r="F73" s="46"/>
      <c r="G73" s="46"/>
      <c r="H73" s="46"/>
      <c r="I73" s="25"/>
    </row>
    <row r="74" spans="2:9" ht="27" customHeight="1">
      <c r="B74" s="302" t="s">
        <v>111</v>
      </c>
      <c r="C74" s="303"/>
      <c r="D74" s="303"/>
      <c r="E74" s="303"/>
      <c r="F74" s="303"/>
      <c r="G74" s="303"/>
      <c r="H74" s="46"/>
      <c r="I74" s="25"/>
    </row>
    <row r="75" spans="2:9" ht="12.75">
      <c r="B75" s="22"/>
      <c r="C75" s="23"/>
      <c r="D75" s="23"/>
      <c r="E75" s="23"/>
      <c r="F75" s="50"/>
      <c r="G75" s="50"/>
      <c r="H75" s="50"/>
      <c r="I75" s="34"/>
    </row>
    <row r="85" ht="12.75">
      <c r="E85" s="263"/>
    </row>
  </sheetData>
  <mergeCells count="4">
    <mergeCell ref="B74:G74"/>
    <mergeCell ref="B3:H3"/>
    <mergeCell ref="B5:H5"/>
    <mergeCell ref="B6:H6"/>
  </mergeCells>
  <printOptions horizontalCentered="1"/>
  <pageMargins left="0.25" right="0.25" top="0.62" bottom="0.5" header="0.5" footer="0.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B6:O46"/>
  <sheetViews>
    <sheetView view="pageBreakPreview" zoomScale="75" zoomScaleNormal="75" zoomScaleSheetLayoutView="75" workbookViewId="0" topLeftCell="A10">
      <selection activeCell="Q27" sqref="Q27"/>
    </sheetView>
  </sheetViews>
  <sheetFormatPr defaultColWidth="9.140625" defaultRowHeight="12.75"/>
  <cols>
    <col min="1" max="1" width="6.421875" style="10" customWidth="1"/>
    <col min="2" max="2" width="5.421875" style="10" customWidth="1"/>
    <col min="3" max="3" width="6.7109375" style="10" customWidth="1"/>
    <col min="4" max="5" width="4.7109375" style="10" customWidth="1"/>
    <col min="6" max="7" width="9.140625" style="10" customWidth="1"/>
    <col min="8" max="8" width="3.00390625" style="10" customWidth="1"/>
    <col min="9" max="16384" width="9.140625" style="10" customWidth="1"/>
  </cols>
  <sheetData>
    <row r="6" spans="2:6" ht="12.75">
      <c r="B6" s="59" t="s">
        <v>29</v>
      </c>
      <c r="F6" s="60"/>
    </row>
    <row r="7" spans="2:6" ht="12.75">
      <c r="B7" s="61"/>
      <c r="F7" s="60"/>
    </row>
    <row r="8" spans="2:15" s="39" customFormat="1" ht="52.5" customHeight="1">
      <c r="B8" s="62" t="s">
        <v>63</v>
      </c>
      <c r="C8" s="306" t="s">
        <v>79</v>
      </c>
      <c r="D8" s="306"/>
      <c r="E8" s="306"/>
      <c r="F8" s="306"/>
      <c r="G8" s="306"/>
      <c r="H8" s="306"/>
      <c r="I8" s="306"/>
      <c r="J8" s="306"/>
      <c r="K8" s="306"/>
      <c r="L8" s="306"/>
      <c r="M8" s="306"/>
      <c r="N8" s="306"/>
      <c r="O8" s="306"/>
    </row>
    <row r="9" spans="2:6" ht="12.75">
      <c r="B9" s="51" t="s">
        <v>64</v>
      </c>
      <c r="F9" s="60"/>
    </row>
    <row r="10" spans="2:6" ht="12.75">
      <c r="B10" s="63" t="s">
        <v>65</v>
      </c>
      <c r="C10" s="10" t="s">
        <v>66</v>
      </c>
      <c r="F10" s="60"/>
    </row>
    <row r="11" spans="2:6" ht="12.75">
      <c r="B11" s="51" t="s">
        <v>67</v>
      </c>
      <c r="F11" s="60"/>
    </row>
    <row r="12" spans="2:9" ht="12.75">
      <c r="B12" s="51"/>
      <c r="C12" s="10" t="s">
        <v>46</v>
      </c>
      <c r="D12" s="64" t="s">
        <v>68</v>
      </c>
      <c r="E12" s="10" t="s">
        <v>69</v>
      </c>
      <c r="F12" s="60"/>
      <c r="H12" s="65" t="s">
        <v>24</v>
      </c>
      <c r="I12" s="10" t="s">
        <v>70</v>
      </c>
    </row>
    <row r="13" spans="2:15" s="39" customFormat="1" ht="40.5" customHeight="1">
      <c r="B13" s="66" t="s">
        <v>71</v>
      </c>
      <c r="C13" s="67"/>
      <c r="D13" s="68" t="s">
        <v>68</v>
      </c>
      <c r="E13" s="67" t="s">
        <v>72</v>
      </c>
      <c r="F13" s="69"/>
      <c r="G13" s="67"/>
      <c r="H13" s="70" t="s">
        <v>24</v>
      </c>
      <c r="I13" s="296" t="s">
        <v>171</v>
      </c>
      <c r="J13" s="296"/>
      <c r="K13" s="296"/>
      <c r="L13" s="296"/>
      <c r="M13" s="296"/>
      <c r="N13" s="296"/>
      <c r="O13" s="296"/>
    </row>
    <row r="14" spans="2:8" ht="12.75">
      <c r="B14" s="51"/>
      <c r="C14"/>
      <c r="D14"/>
      <c r="E14"/>
      <c r="F14"/>
      <c r="G14"/>
      <c r="H14" s="65"/>
    </row>
    <row r="15" spans="2:9" ht="12.75">
      <c r="B15" s="51"/>
      <c r="C15" t="s">
        <v>73</v>
      </c>
      <c r="D15"/>
      <c r="E15"/>
      <c r="F15"/>
      <c r="G15"/>
      <c r="H15" s="65" t="s">
        <v>24</v>
      </c>
      <c r="I15" s="10" t="s">
        <v>74</v>
      </c>
    </row>
    <row r="16" spans="2:7" ht="12.75">
      <c r="B16" s="51"/>
      <c r="C16" s="71"/>
      <c r="D16" s="71"/>
      <c r="E16" s="71"/>
      <c r="F16" s="72"/>
      <c r="G16" s="71"/>
    </row>
    <row r="17" spans="2:15" ht="25.5" customHeight="1">
      <c r="B17" s="51"/>
      <c r="C17" s="67" t="s">
        <v>52</v>
      </c>
      <c r="D17" s="67"/>
      <c r="E17" s="67"/>
      <c r="F17" s="69"/>
      <c r="G17" s="67"/>
      <c r="H17" s="70" t="s">
        <v>24</v>
      </c>
      <c r="I17" s="306" t="s">
        <v>112</v>
      </c>
      <c r="J17" s="306"/>
      <c r="K17" s="306"/>
      <c r="L17" s="306"/>
      <c r="M17" s="306"/>
      <c r="N17" s="306"/>
      <c r="O17" s="306"/>
    </row>
    <row r="18" spans="2:7" ht="12.75">
      <c r="B18" s="51"/>
      <c r="C18" s="71"/>
      <c r="D18" s="71"/>
      <c r="E18" s="71"/>
      <c r="F18" s="72"/>
      <c r="G18" s="71"/>
    </row>
    <row r="19" spans="2:15" ht="12.75" customHeight="1">
      <c r="B19" s="51"/>
      <c r="C19" s="71" t="s">
        <v>51</v>
      </c>
      <c r="D19" s="71"/>
      <c r="E19" s="71"/>
      <c r="F19" s="72"/>
      <c r="G19" s="71"/>
      <c r="H19" s="65" t="s">
        <v>24</v>
      </c>
      <c r="I19" s="306" t="s">
        <v>113</v>
      </c>
      <c r="J19" s="306"/>
      <c r="K19" s="306"/>
      <c r="L19" s="306"/>
      <c r="M19" s="306"/>
      <c r="N19" s="306"/>
      <c r="O19" s="306"/>
    </row>
    <row r="20" spans="3:7" ht="12.75">
      <c r="C20" s="71"/>
      <c r="D20" s="71"/>
      <c r="E20" s="71"/>
      <c r="F20" s="72"/>
      <c r="G20" s="71"/>
    </row>
    <row r="21" spans="2:15" s="39" customFormat="1" ht="25.5" customHeight="1">
      <c r="B21" s="62" t="s">
        <v>75</v>
      </c>
      <c r="C21" s="308" t="s">
        <v>76</v>
      </c>
      <c r="D21" s="308"/>
      <c r="E21" s="308"/>
      <c r="F21" s="308"/>
      <c r="G21" s="308"/>
      <c r="H21" s="308"/>
      <c r="I21" s="308"/>
      <c r="J21" s="308"/>
      <c r="K21" s="308"/>
      <c r="L21" s="308"/>
      <c r="M21" s="308"/>
      <c r="N21" s="308"/>
      <c r="O21" s="308"/>
    </row>
    <row r="22" spans="2:7" ht="12.75">
      <c r="B22" s="51"/>
      <c r="C22" s="71"/>
      <c r="D22" s="71"/>
      <c r="E22" s="71"/>
      <c r="F22" s="72"/>
      <c r="G22" s="71"/>
    </row>
    <row r="23" spans="2:15" s="39" customFormat="1" ht="42.75" customHeight="1">
      <c r="B23" s="73" t="s">
        <v>114</v>
      </c>
      <c r="C23" s="308" t="s">
        <v>160</v>
      </c>
      <c r="D23" s="306"/>
      <c r="E23" s="306"/>
      <c r="F23" s="306"/>
      <c r="G23" s="306"/>
      <c r="H23" s="306"/>
      <c r="I23" s="306"/>
      <c r="J23" s="306"/>
      <c r="K23" s="306"/>
      <c r="L23" s="306"/>
      <c r="M23" s="306"/>
      <c r="N23" s="306"/>
      <c r="O23" s="306"/>
    </row>
    <row r="24" spans="2:7" ht="12.75">
      <c r="B24" s="51"/>
      <c r="C24" s="71"/>
      <c r="D24" s="71"/>
      <c r="E24" s="71"/>
      <c r="F24" s="72"/>
      <c r="G24" s="71"/>
    </row>
    <row r="25" spans="2:15" ht="24.75" customHeight="1">
      <c r="B25" s="57" t="s">
        <v>78</v>
      </c>
      <c r="C25" s="308" t="s">
        <v>117</v>
      </c>
      <c r="D25" s="306"/>
      <c r="E25" s="306"/>
      <c r="F25" s="306"/>
      <c r="G25" s="306"/>
      <c r="H25" s="306"/>
      <c r="I25" s="306"/>
      <c r="J25" s="306"/>
      <c r="K25" s="306"/>
      <c r="L25" s="306"/>
      <c r="M25" s="306"/>
      <c r="N25" s="306"/>
      <c r="O25" s="306"/>
    </row>
    <row r="26" spans="2:7" ht="12.75">
      <c r="B26" s="51"/>
      <c r="C26" s="71"/>
      <c r="D26" s="71"/>
      <c r="E26" s="71"/>
      <c r="F26" s="72"/>
      <c r="G26" s="71"/>
    </row>
    <row r="27" spans="2:7" ht="12.75">
      <c r="B27" s="51" t="s">
        <v>67</v>
      </c>
      <c r="C27" s="71"/>
      <c r="D27" s="71"/>
      <c r="E27" s="71"/>
      <c r="F27" s="72"/>
      <c r="G27" s="71"/>
    </row>
    <row r="28" spans="3:7" ht="12.75">
      <c r="C28" s="71"/>
      <c r="D28" s="71"/>
      <c r="E28" s="71"/>
      <c r="F28" s="72"/>
      <c r="G28" s="71"/>
    </row>
    <row r="29" spans="2:7" ht="12.75">
      <c r="B29" s="51"/>
      <c r="C29" s="71"/>
      <c r="D29" s="71"/>
      <c r="E29" s="71"/>
      <c r="F29" s="72"/>
      <c r="G29" s="71"/>
    </row>
    <row r="30" spans="2:6" ht="12.75">
      <c r="B30" s="51"/>
      <c r="F30" s="60"/>
    </row>
    <row r="31" ht="12.75">
      <c r="F31" s="60"/>
    </row>
    <row r="32" spans="2:15" ht="12.75">
      <c r="B32" s="51" t="s">
        <v>40</v>
      </c>
      <c r="C32" s="58"/>
      <c r="D32" s="58"/>
      <c r="I32" s="58"/>
      <c r="L32" s="307" t="s">
        <v>41</v>
      </c>
      <c r="M32" s="307"/>
      <c r="N32" s="307"/>
      <c r="O32" s="307"/>
    </row>
    <row r="33" spans="2:10" ht="12.75">
      <c r="B33" s="51" t="s">
        <v>42</v>
      </c>
      <c r="C33" s="51"/>
      <c r="D33" s="51"/>
      <c r="I33" s="51"/>
      <c r="J33" s="58"/>
    </row>
    <row r="34" spans="2:11" ht="12.75">
      <c r="B34" s="51" t="s">
        <v>43</v>
      </c>
      <c r="C34" s="51"/>
      <c r="D34" s="51"/>
      <c r="I34" s="51"/>
      <c r="J34" s="58"/>
      <c r="K34" s="58"/>
    </row>
    <row r="35" spans="2:11" ht="12.75">
      <c r="B35" s="51" t="s">
        <v>115</v>
      </c>
      <c r="C35" s="58"/>
      <c r="D35" s="58"/>
      <c r="I35" s="58"/>
      <c r="J35" s="74"/>
      <c r="K35" s="74"/>
    </row>
    <row r="36" spans="2:15" ht="12.75">
      <c r="B36" s="51" t="s">
        <v>116</v>
      </c>
      <c r="C36" s="58"/>
      <c r="D36" s="58"/>
      <c r="J36" s="74"/>
      <c r="L36" s="75" t="s">
        <v>101</v>
      </c>
      <c r="O36" s="76" t="s">
        <v>102</v>
      </c>
    </row>
    <row r="41" spans="3:14" s="52" customFormat="1" ht="12.75">
      <c r="C41" s="53"/>
      <c r="D41" s="77"/>
      <c r="E41" s="55"/>
      <c r="F41" s="54"/>
      <c r="G41" s="54"/>
      <c r="J41" s="56"/>
      <c r="K41" s="56"/>
      <c r="L41" s="55"/>
      <c r="M41" s="78"/>
      <c r="N41" s="49"/>
    </row>
    <row r="42" spans="3:14" s="52" customFormat="1" ht="12.75">
      <c r="C42" s="53"/>
      <c r="D42" s="77"/>
      <c r="E42" s="55"/>
      <c r="F42" s="54"/>
      <c r="G42" s="54"/>
      <c r="J42" s="56"/>
      <c r="K42" s="56"/>
      <c r="L42" s="55"/>
      <c r="M42" s="78"/>
      <c r="N42" s="49"/>
    </row>
    <row r="43" spans="3:14" s="52" customFormat="1" ht="12.75">
      <c r="C43" s="53"/>
      <c r="D43" s="77"/>
      <c r="E43" s="55"/>
      <c r="F43" s="54"/>
      <c r="G43" s="54"/>
      <c r="J43" s="56"/>
      <c r="K43" s="56"/>
      <c r="L43" s="55"/>
      <c r="M43" s="78"/>
      <c r="N43" s="49"/>
    </row>
    <row r="44" spans="3:14" s="52" customFormat="1" ht="12.75">
      <c r="C44" s="53"/>
      <c r="D44" s="77"/>
      <c r="E44" s="55"/>
      <c r="F44" s="54"/>
      <c r="G44" s="54"/>
      <c r="J44" s="56"/>
      <c r="K44" s="56"/>
      <c r="L44" s="55"/>
      <c r="M44" s="78"/>
      <c r="N44" s="49"/>
    </row>
    <row r="45" spans="3:14" s="52" customFormat="1" ht="12.75">
      <c r="C45" s="53"/>
      <c r="D45" s="77"/>
      <c r="E45" s="55"/>
      <c r="F45" s="54"/>
      <c r="G45" s="54"/>
      <c r="J45" s="56"/>
      <c r="K45" s="56"/>
      <c r="L45" s="55"/>
      <c r="M45" s="78"/>
      <c r="N45" s="49"/>
    </row>
    <row r="46" spans="2:7" ht="12.75">
      <c r="B46" s="51"/>
      <c r="C46" s="71"/>
      <c r="D46" s="71"/>
      <c r="E46" s="71"/>
      <c r="F46" s="72"/>
      <c r="G46" s="71"/>
    </row>
  </sheetData>
  <mergeCells count="8">
    <mergeCell ref="C8:O8"/>
    <mergeCell ref="I13:O13"/>
    <mergeCell ref="I17:O17"/>
    <mergeCell ref="L32:O32"/>
    <mergeCell ref="C23:O23"/>
    <mergeCell ref="C25:O25"/>
    <mergeCell ref="I19:O19"/>
    <mergeCell ref="C21:O21"/>
  </mergeCells>
  <printOptions horizontalCentered="1"/>
  <pageMargins left="0.75" right="0.25" top="1" bottom="0.5" header="0.5" footer="0.5"/>
  <pageSetup fitToHeight="1" fitToWidth="1"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B3:H30"/>
  <sheetViews>
    <sheetView view="pageBreakPreview" zoomScaleSheetLayoutView="100" workbookViewId="0" topLeftCell="A1">
      <selection activeCell="A23" sqref="A23"/>
    </sheetView>
  </sheetViews>
  <sheetFormatPr defaultColWidth="9.140625" defaultRowHeight="12.75"/>
  <cols>
    <col min="1" max="1" width="9.140625" style="189" customWidth="1"/>
    <col min="2" max="2" width="4.57421875" style="189" customWidth="1"/>
    <col min="3" max="3" width="17.28125" style="189" customWidth="1"/>
    <col min="4" max="4" width="16.7109375" style="189" customWidth="1"/>
    <col min="5" max="5" width="15.7109375" style="189" customWidth="1"/>
    <col min="6" max="7" width="16.57421875" style="189" bestFit="1" customWidth="1"/>
    <col min="8" max="16384" width="9.140625" style="189" customWidth="1"/>
  </cols>
  <sheetData>
    <row r="3" spans="2:7" ht="12.75">
      <c r="B3" s="310" t="s">
        <v>119</v>
      </c>
      <c r="C3" s="310"/>
      <c r="D3" s="310"/>
      <c r="E3" s="310"/>
      <c r="F3" s="310"/>
      <c r="G3" s="310"/>
    </row>
    <row r="6" spans="2:7" ht="12.75">
      <c r="B6" s="190"/>
      <c r="C6" s="190"/>
      <c r="D6" s="190"/>
      <c r="E6" s="190"/>
      <c r="F6" s="191"/>
      <c r="G6" s="191" t="s">
        <v>0</v>
      </c>
    </row>
    <row r="7" spans="2:7" ht="12.75">
      <c r="B7" s="192"/>
      <c r="C7" s="193"/>
      <c r="D7" s="193"/>
      <c r="E7" s="193"/>
      <c r="F7" s="194" t="s">
        <v>120</v>
      </c>
      <c r="G7" s="195" t="s">
        <v>120</v>
      </c>
    </row>
    <row r="8" spans="2:7" ht="12.75">
      <c r="B8" s="196"/>
      <c r="C8" s="190"/>
      <c r="D8" s="190"/>
      <c r="E8" s="190"/>
      <c r="F8" s="197" t="s">
        <v>157</v>
      </c>
      <c r="G8" s="198" t="s">
        <v>121</v>
      </c>
    </row>
    <row r="9" spans="2:7" ht="12.75">
      <c r="B9" s="199"/>
      <c r="C9" s="200"/>
      <c r="D9" s="200"/>
      <c r="E9" s="200"/>
      <c r="F9" s="192"/>
      <c r="G9" s="201"/>
    </row>
    <row r="10" spans="2:7" ht="12.75">
      <c r="B10" s="202" t="s">
        <v>122</v>
      </c>
      <c r="C10" s="203"/>
      <c r="D10" s="203"/>
      <c r="E10" s="203"/>
      <c r="F10" s="204">
        <v>3120.1</v>
      </c>
      <c r="G10" s="205">
        <v>2699.97</v>
      </c>
    </row>
    <row r="11" spans="2:7" ht="12.75">
      <c r="B11" s="199" t="s">
        <v>123</v>
      </c>
      <c r="C11" s="200"/>
      <c r="D11" s="200"/>
      <c r="E11" s="200"/>
      <c r="F11" s="206">
        <v>647.53</v>
      </c>
      <c r="G11" s="207">
        <v>562.06</v>
      </c>
    </row>
    <row r="12" spans="2:7" ht="12.75">
      <c r="B12" s="199" t="s">
        <v>124</v>
      </c>
      <c r="C12" s="200"/>
      <c r="D12" s="200"/>
      <c r="E12" s="200"/>
      <c r="F12" s="206">
        <f>+F10+F11</f>
        <v>3767.63</v>
      </c>
      <c r="G12" s="207">
        <f>SUM(G10:G11)</f>
        <v>3262.0299999999997</v>
      </c>
    </row>
    <row r="13" spans="2:7" ht="12.75">
      <c r="B13" s="199"/>
      <c r="C13" s="200"/>
      <c r="D13" s="200"/>
      <c r="E13" s="200"/>
      <c r="F13" s="206"/>
      <c r="G13" s="207"/>
    </row>
    <row r="14" spans="2:7" ht="12.75">
      <c r="B14" s="202" t="s">
        <v>125</v>
      </c>
      <c r="C14" s="203"/>
      <c r="D14" s="203"/>
      <c r="E14" s="203"/>
      <c r="F14" s="280"/>
      <c r="G14" s="207"/>
    </row>
    <row r="15" spans="2:7" ht="12.75">
      <c r="B15" s="199" t="s">
        <v>10</v>
      </c>
      <c r="C15" s="200" t="s">
        <v>126</v>
      </c>
      <c r="D15" s="200"/>
      <c r="E15" s="200"/>
      <c r="F15" s="281">
        <v>1500</v>
      </c>
      <c r="G15" s="208">
        <v>1250</v>
      </c>
    </row>
    <row r="16" spans="2:8" ht="12.75">
      <c r="B16" s="199" t="s">
        <v>11</v>
      </c>
      <c r="C16" s="200" t="s">
        <v>127</v>
      </c>
      <c r="D16" s="200"/>
      <c r="E16" s="200"/>
      <c r="F16" s="282">
        <f>F12-F15-F17</f>
        <v>724.45</v>
      </c>
      <c r="G16" s="209">
        <f>+F11</f>
        <v>647.53</v>
      </c>
      <c r="H16" s="210"/>
    </row>
    <row r="17" spans="2:7" ht="12.75">
      <c r="B17" s="211" t="s">
        <v>128</v>
      </c>
      <c r="C17" s="212"/>
      <c r="D17" s="212"/>
      <c r="E17" s="212"/>
      <c r="F17" s="283">
        <v>1543.18</v>
      </c>
      <c r="G17" s="213">
        <v>1364.5</v>
      </c>
    </row>
    <row r="18" spans="2:7" ht="12.75">
      <c r="B18" s="203"/>
      <c r="C18" s="203"/>
      <c r="D18" s="203"/>
      <c r="E18" s="203"/>
      <c r="F18" s="214"/>
      <c r="G18" s="214"/>
    </row>
    <row r="20" ht="12.75">
      <c r="B20" s="215" t="s">
        <v>29</v>
      </c>
    </row>
    <row r="21" ht="12.75">
      <c r="B21" s="215"/>
    </row>
    <row r="22" spans="2:7" ht="25.5" customHeight="1">
      <c r="B22" s="216" t="s">
        <v>30</v>
      </c>
      <c r="C22" s="312" t="s">
        <v>158</v>
      </c>
      <c r="D22" s="313"/>
      <c r="E22" s="313"/>
      <c r="F22" s="313"/>
      <c r="G22" s="313"/>
    </row>
    <row r="23" spans="2:7" ht="12.75">
      <c r="B23" s="216"/>
      <c r="C23" s="217"/>
      <c r="D23" s="217"/>
      <c r="E23" s="217"/>
      <c r="F23" s="217"/>
      <c r="G23" s="217"/>
    </row>
    <row r="24" spans="2:3" s="218" customFormat="1" ht="12.75">
      <c r="B24" s="219" t="s">
        <v>32</v>
      </c>
      <c r="C24" s="218" t="s">
        <v>129</v>
      </c>
    </row>
    <row r="25" s="218" customFormat="1" ht="12.75">
      <c r="B25" s="219"/>
    </row>
    <row r="26" spans="2:7" s="220" customFormat="1" ht="38.25" customHeight="1">
      <c r="B26" s="216" t="s">
        <v>33</v>
      </c>
      <c r="C26" s="311" t="s">
        <v>186</v>
      </c>
      <c r="D26" s="311"/>
      <c r="E26" s="311"/>
      <c r="F26" s="311"/>
      <c r="G26" s="311"/>
    </row>
    <row r="27" spans="2:7" s="220" customFormat="1" ht="12.75">
      <c r="B27" s="216"/>
      <c r="C27" s="221"/>
      <c r="D27" s="221"/>
      <c r="E27" s="221"/>
      <c r="F27" s="221"/>
      <c r="G27" s="221"/>
    </row>
    <row r="28" spans="2:7" ht="27.75" customHeight="1">
      <c r="B28" s="216" t="s">
        <v>130</v>
      </c>
      <c r="C28" s="311" t="s">
        <v>166</v>
      </c>
      <c r="D28" s="311"/>
      <c r="E28" s="311"/>
      <c r="F28" s="311"/>
      <c r="G28" s="311"/>
    </row>
    <row r="29" spans="2:7" ht="12.75">
      <c r="B29" s="216"/>
      <c r="C29" s="221"/>
      <c r="D29" s="221"/>
      <c r="E29" s="221"/>
      <c r="F29" s="221"/>
      <c r="G29" s="221"/>
    </row>
    <row r="30" spans="2:7" ht="24.75" customHeight="1">
      <c r="B30" s="216" t="s">
        <v>35</v>
      </c>
      <c r="C30" s="309" t="s">
        <v>167</v>
      </c>
      <c r="D30" s="309"/>
      <c r="E30" s="309"/>
      <c r="F30" s="309"/>
      <c r="G30" s="309"/>
    </row>
  </sheetData>
  <mergeCells count="5">
    <mergeCell ref="C30:G30"/>
    <mergeCell ref="B3:G3"/>
    <mergeCell ref="C26:G26"/>
    <mergeCell ref="C22:G22"/>
    <mergeCell ref="C28:G28"/>
  </mergeCells>
  <printOptions horizontalCentered="1"/>
  <pageMargins left="0.57" right="0.5" top="1" bottom="1" header="0.5" footer="0.5"/>
  <pageSetup fitToHeight="1" fitToWidth="1" horizontalDpi="300" verticalDpi="300" orientation="portrait" paperSize="8" r:id="rId1"/>
</worksheet>
</file>

<file path=xl/worksheets/sheet5.xml><?xml version="1.0" encoding="utf-8"?>
<worksheet xmlns="http://schemas.openxmlformats.org/spreadsheetml/2006/main" xmlns:r="http://schemas.openxmlformats.org/officeDocument/2006/relationships">
  <sheetPr>
    <pageSetUpPr fitToPage="1"/>
  </sheetPr>
  <dimension ref="B3:M52"/>
  <sheetViews>
    <sheetView showGridLines="0" zoomScaleSheetLayoutView="75" workbookViewId="0" topLeftCell="A1">
      <pane xSplit="8" ySplit="8" topLeftCell="I9" activePane="bottomRight" state="frozen"/>
      <selection pane="topLeft" activeCell="I74" sqref="I74"/>
      <selection pane="topRight" activeCell="I74" sqref="I74"/>
      <selection pane="bottomLeft" activeCell="I74" sqref="I74"/>
      <selection pane="bottomRight" activeCell="L18" sqref="L18"/>
    </sheetView>
  </sheetViews>
  <sheetFormatPr defaultColWidth="9.140625" defaultRowHeight="12.75"/>
  <cols>
    <col min="1" max="1" width="2.28125" style="189" customWidth="1"/>
    <col min="2" max="2" width="6.7109375" style="189" customWidth="1"/>
    <col min="3" max="7" width="9.140625" style="189" customWidth="1"/>
    <col min="8" max="8" width="13.28125" style="189" customWidth="1"/>
    <col min="9" max="9" width="4.140625" style="222" bestFit="1" customWidth="1"/>
    <col min="10" max="10" width="14.28125" style="189" customWidth="1"/>
    <col min="11" max="11" width="14.00390625" style="189" customWidth="1"/>
    <col min="12" max="12" width="23.57421875" style="189" customWidth="1"/>
    <col min="13" max="16384" width="9.140625" style="189" customWidth="1"/>
  </cols>
  <sheetData>
    <row r="3" spans="2:11" ht="12.75">
      <c r="B3" s="318" t="s">
        <v>131</v>
      </c>
      <c r="C3" s="318"/>
      <c r="D3" s="318"/>
      <c r="E3" s="318"/>
      <c r="F3" s="318"/>
      <c r="G3" s="318"/>
      <c r="H3" s="318"/>
      <c r="I3" s="318"/>
      <c r="J3" s="318"/>
      <c r="K3" s="318"/>
    </row>
    <row r="4" spans="2:11" ht="12.75">
      <c r="B4" s="318" t="s">
        <v>161</v>
      </c>
      <c r="C4" s="318"/>
      <c r="D4" s="318"/>
      <c r="E4" s="318"/>
      <c r="F4" s="318"/>
      <c r="G4" s="318"/>
      <c r="H4" s="318"/>
      <c r="I4" s="318"/>
      <c r="J4" s="318"/>
      <c r="K4" s="318"/>
    </row>
    <row r="5" spans="2:11" ht="12.75">
      <c r="B5" s="222"/>
      <c r="C5" s="222"/>
      <c r="D5" s="222"/>
      <c r="E5" s="222"/>
      <c r="F5" s="222"/>
      <c r="G5" s="222"/>
      <c r="H5" s="222"/>
      <c r="J5" s="222"/>
      <c r="K5" s="222"/>
    </row>
    <row r="6" ht="12.75">
      <c r="K6" s="223" t="s">
        <v>0</v>
      </c>
    </row>
    <row r="7" spans="2:11" ht="24.75" customHeight="1">
      <c r="B7" s="192"/>
      <c r="C7" s="193"/>
      <c r="D7" s="193"/>
      <c r="E7" s="193"/>
      <c r="F7" s="193"/>
      <c r="G7" s="193"/>
      <c r="H7" s="193"/>
      <c r="I7" s="224"/>
      <c r="J7" s="316" t="s">
        <v>132</v>
      </c>
      <c r="K7" s="317"/>
    </row>
    <row r="8" spans="2:11" ht="12.75">
      <c r="B8" s="196"/>
      <c r="C8" s="190"/>
      <c r="D8" s="190"/>
      <c r="E8" s="190"/>
      <c r="F8" s="190"/>
      <c r="G8" s="190"/>
      <c r="H8" s="190"/>
      <c r="I8" s="225"/>
      <c r="J8" s="264" t="s">
        <v>104</v>
      </c>
      <c r="K8" s="264" t="s">
        <v>4</v>
      </c>
    </row>
    <row r="9" spans="2:11" ht="12.75">
      <c r="B9" s="199"/>
      <c r="C9" s="200"/>
      <c r="D9" s="200"/>
      <c r="E9" s="200"/>
      <c r="F9" s="200"/>
      <c r="G9" s="200"/>
      <c r="H9" s="200"/>
      <c r="I9" s="226"/>
      <c r="J9" s="227"/>
      <c r="K9" s="227"/>
    </row>
    <row r="10" spans="2:11" ht="12.75">
      <c r="B10" s="228" t="s">
        <v>133</v>
      </c>
      <c r="C10" s="229"/>
      <c r="D10" s="229"/>
      <c r="E10" s="229"/>
      <c r="F10" s="229"/>
      <c r="G10" s="200"/>
      <c r="H10" s="200"/>
      <c r="I10" s="226"/>
      <c r="J10" s="230">
        <v>22894.73</v>
      </c>
      <c r="K10" s="207">
        <v>20364.52</v>
      </c>
    </row>
    <row r="11" spans="2:11" ht="12.75">
      <c r="B11" s="228" t="s">
        <v>6</v>
      </c>
      <c r="C11" s="229"/>
      <c r="D11" s="229"/>
      <c r="E11" s="229"/>
      <c r="F11" s="229"/>
      <c r="G11" s="200"/>
      <c r="H11" s="200"/>
      <c r="I11" s="226" t="s">
        <v>134</v>
      </c>
      <c r="J11" s="230">
        <v>14659.1</v>
      </c>
      <c r="K11" s="207">
        <v>12668.72</v>
      </c>
    </row>
    <row r="12" spans="2:11" ht="12.75">
      <c r="B12" s="228" t="s">
        <v>7</v>
      </c>
      <c r="C12" s="229"/>
      <c r="D12" s="229"/>
      <c r="E12" s="229"/>
      <c r="F12" s="229"/>
      <c r="G12" s="200"/>
      <c r="H12" s="200"/>
      <c r="I12" s="226" t="s">
        <v>135</v>
      </c>
      <c r="J12" s="230">
        <v>586.19</v>
      </c>
      <c r="K12" s="207">
        <v>360.76</v>
      </c>
    </row>
    <row r="13" spans="2:11" ht="12.75">
      <c r="B13" s="228" t="s">
        <v>8</v>
      </c>
      <c r="C13" s="229"/>
      <c r="D13" s="229"/>
      <c r="E13" s="229"/>
      <c r="F13" s="229"/>
      <c r="G13" s="200"/>
      <c r="H13" s="200"/>
      <c r="I13" s="278" t="s">
        <v>136</v>
      </c>
      <c r="J13" s="230">
        <f>+J11+J12</f>
        <v>15245.29</v>
      </c>
      <c r="K13" s="207">
        <f>0+(+K11+K12)</f>
        <v>13029.48</v>
      </c>
    </row>
    <row r="14" spans="2:11" ht="12.75">
      <c r="B14" s="289" t="s">
        <v>173</v>
      </c>
      <c r="C14" s="290"/>
      <c r="D14" s="290"/>
      <c r="E14" s="290"/>
      <c r="F14" s="290"/>
      <c r="G14" s="193"/>
      <c r="H14" s="193"/>
      <c r="I14" s="224"/>
      <c r="J14" s="291"/>
      <c r="K14" s="292"/>
    </row>
    <row r="15" spans="2:11" ht="12.75">
      <c r="B15" s="238" t="s">
        <v>10</v>
      </c>
      <c r="C15" s="239" t="s">
        <v>172</v>
      </c>
      <c r="D15" s="240"/>
      <c r="E15" s="240"/>
      <c r="F15" s="240"/>
      <c r="G15" s="200"/>
      <c r="H15" s="200"/>
      <c r="I15" s="226"/>
      <c r="J15" s="230">
        <v>-12.45</v>
      </c>
      <c r="K15" s="207">
        <v>-192.22</v>
      </c>
    </row>
    <row r="16" spans="2:11" ht="12.75">
      <c r="B16" s="238" t="s">
        <v>11</v>
      </c>
      <c r="C16" s="239" t="s">
        <v>180</v>
      </c>
      <c r="D16" s="240"/>
      <c r="E16" s="240"/>
      <c r="F16" s="240"/>
      <c r="G16" s="200"/>
      <c r="H16" s="200"/>
      <c r="I16" s="226"/>
      <c r="J16" s="241">
        <v>4789.65</v>
      </c>
      <c r="K16" s="242">
        <v>3801.92</v>
      </c>
    </row>
    <row r="17" spans="2:11" ht="12.75">
      <c r="B17" s="238" t="s">
        <v>12</v>
      </c>
      <c r="C17" s="240" t="s">
        <v>168</v>
      </c>
      <c r="D17" s="240"/>
      <c r="E17" s="240"/>
      <c r="F17" s="240"/>
      <c r="G17" s="200"/>
      <c r="H17" s="200"/>
      <c r="I17" s="226"/>
      <c r="J17" s="241">
        <v>1165.76</v>
      </c>
      <c r="K17" s="241">
        <v>1476.75</v>
      </c>
    </row>
    <row r="18" spans="2:11" ht="12.75">
      <c r="B18" s="238" t="s">
        <v>13</v>
      </c>
      <c r="C18" s="240" t="s">
        <v>169</v>
      </c>
      <c r="D18" s="240"/>
      <c r="E18" s="240"/>
      <c r="F18" s="240"/>
      <c r="G18" s="200"/>
      <c r="H18" s="200"/>
      <c r="I18" s="226"/>
      <c r="J18" s="230">
        <v>1066.94</v>
      </c>
      <c r="K18" s="207">
        <v>858.88</v>
      </c>
    </row>
    <row r="19" spans="2:11" ht="12.75">
      <c r="B19" s="238" t="s">
        <v>15</v>
      </c>
      <c r="C19" s="240" t="s">
        <v>16</v>
      </c>
      <c r="D19" s="240"/>
      <c r="E19" s="240"/>
      <c r="F19" s="240"/>
      <c r="G19" s="200"/>
      <c r="H19" s="200"/>
      <c r="I19" s="226"/>
      <c r="J19" s="230">
        <v>472.87</v>
      </c>
      <c r="K19" s="207">
        <v>393.78</v>
      </c>
    </row>
    <row r="20" spans="2:11" ht="12.75">
      <c r="B20" s="238" t="s">
        <v>17</v>
      </c>
      <c r="C20" s="239" t="s">
        <v>18</v>
      </c>
      <c r="D20" s="240"/>
      <c r="E20" s="240"/>
      <c r="F20" s="240"/>
      <c r="G20" s="200"/>
      <c r="H20" s="200"/>
      <c r="I20" s="226"/>
      <c r="J20" s="230">
        <v>3081.06</v>
      </c>
      <c r="K20" s="230">
        <v>2637.21</v>
      </c>
    </row>
    <row r="21" spans="2:11" ht="12.75">
      <c r="B21" s="228" t="s">
        <v>177</v>
      </c>
      <c r="C21" s="229"/>
      <c r="D21" s="229"/>
      <c r="E21" s="229"/>
      <c r="F21" s="229"/>
      <c r="G21" s="200"/>
      <c r="H21" s="200"/>
      <c r="I21" s="226" t="s">
        <v>137</v>
      </c>
      <c r="J21" s="230">
        <f>+SUM(J15:J20)</f>
        <v>10563.83</v>
      </c>
      <c r="K21" s="230">
        <f>+SUM(K15:K20)</f>
        <v>8976.32</v>
      </c>
    </row>
    <row r="22" spans="2:11" ht="12.75">
      <c r="B22" s="228" t="s">
        <v>19</v>
      </c>
      <c r="C22" s="229"/>
      <c r="D22" s="229"/>
      <c r="E22" s="229"/>
      <c r="F22" s="229"/>
      <c r="G22" s="200"/>
      <c r="H22" s="200"/>
      <c r="I22" s="226" t="s">
        <v>138</v>
      </c>
      <c r="J22" s="230">
        <v>6.28</v>
      </c>
      <c r="K22" s="207">
        <v>4.1</v>
      </c>
    </row>
    <row r="23" spans="2:13" ht="12.75">
      <c r="B23" s="228" t="s">
        <v>179</v>
      </c>
      <c r="C23" s="229"/>
      <c r="D23" s="229"/>
      <c r="E23" s="229"/>
      <c r="F23" s="229"/>
      <c r="G23" s="200"/>
      <c r="H23" s="200"/>
      <c r="I23" s="278" t="s">
        <v>139</v>
      </c>
      <c r="J23" s="230">
        <f>+J11+J12-J21-J22</f>
        <v>4675.180000000001</v>
      </c>
      <c r="K23" s="230">
        <f>+K11+K12-K21-K22</f>
        <v>4049.06</v>
      </c>
      <c r="L23" s="243"/>
      <c r="M23" s="200"/>
    </row>
    <row r="24" spans="2:11" ht="12.75">
      <c r="B24" s="231" t="s">
        <v>9</v>
      </c>
      <c r="C24" s="232"/>
      <c r="D24" s="232"/>
      <c r="E24" s="232"/>
      <c r="F24" s="232"/>
      <c r="G24" s="233"/>
      <c r="H24" s="233"/>
      <c r="I24" s="235"/>
      <c r="J24" s="236"/>
      <c r="K24" s="237"/>
    </row>
    <row r="25" spans="2:11" ht="12.75">
      <c r="B25" s="228" t="s">
        <v>181</v>
      </c>
      <c r="C25" s="229"/>
      <c r="D25" s="229"/>
      <c r="E25" s="229"/>
      <c r="F25" s="229"/>
      <c r="G25" s="200"/>
      <c r="H25" s="200"/>
      <c r="I25" s="278" t="s">
        <v>140</v>
      </c>
      <c r="J25" s="230">
        <v>1497.01</v>
      </c>
      <c r="K25" s="207">
        <v>1274.72</v>
      </c>
    </row>
    <row r="26" spans="2:11" s="220" customFormat="1" ht="24.75" customHeight="1">
      <c r="B26" s="314" t="s">
        <v>183</v>
      </c>
      <c r="C26" s="315"/>
      <c r="D26" s="315"/>
      <c r="E26" s="315"/>
      <c r="F26" s="315"/>
      <c r="G26" s="315"/>
      <c r="H26" s="315"/>
      <c r="I26" s="279" t="s">
        <v>141</v>
      </c>
      <c r="J26" s="245">
        <f>+J23-J25</f>
        <v>3178.170000000001</v>
      </c>
      <c r="K26" s="245">
        <f>+K23-K25</f>
        <v>2774.34</v>
      </c>
    </row>
    <row r="27" spans="2:11" s="220" customFormat="1" ht="12.75">
      <c r="B27" s="314" t="s">
        <v>144</v>
      </c>
      <c r="C27" s="315"/>
      <c r="D27" s="315"/>
      <c r="E27" s="315"/>
      <c r="F27" s="315"/>
      <c r="G27" s="315"/>
      <c r="H27" s="315"/>
      <c r="I27" s="279" t="s">
        <v>142</v>
      </c>
      <c r="J27" s="245">
        <v>7.8643382</v>
      </c>
      <c r="K27" s="246">
        <v>6.63</v>
      </c>
    </row>
    <row r="28" spans="2:11" s="220" customFormat="1" ht="12.75">
      <c r="B28" s="314" t="s">
        <v>184</v>
      </c>
      <c r="C28" s="315"/>
      <c r="D28" s="315"/>
      <c r="E28" s="315"/>
      <c r="F28" s="315"/>
      <c r="G28" s="315"/>
      <c r="H28" s="315"/>
      <c r="I28" s="279" t="s">
        <v>143</v>
      </c>
      <c r="J28" s="245">
        <f>+J26+J27</f>
        <v>3186.034338200001</v>
      </c>
      <c r="K28" s="245">
        <f>+K26+K27</f>
        <v>2780.9700000000003</v>
      </c>
    </row>
    <row r="29" spans="2:11" s="220" customFormat="1" ht="12.75">
      <c r="B29" s="314" t="s">
        <v>147</v>
      </c>
      <c r="C29" s="315"/>
      <c r="D29" s="315"/>
      <c r="E29" s="315"/>
      <c r="F29" s="315"/>
      <c r="G29" s="315"/>
      <c r="H29" s="315"/>
      <c r="I29" s="279" t="s">
        <v>145</v>
      </c>
      <c r="J29" s="245">
        <v>28.27124934225</v>
      </c>
      <c r="K29" s="246">
        <v>25.71</v>
      </c>
    </row>
    <row r="30" spans="2:12" s="220" customFormat="1" ht="12.75">
      <c r="B30" s="314" t="s">
        <v>185</v>
      </c>
      <c r="C30" s="315"/>
      <c r="D30" s="315"/>
      <c r="E30" s="315"/>
      <c r="F30" s="315"/>
      <c r="G30" s="315"/>
      <c r="H30" s="315"/>
      <c r="I30" s="244"/>
      <c r="J30" s="245">
        <f>+J28-J29</f>
        <v>3157.763088857751</v>
      </c>
      <c r="K30" s="245">
        <f>+K28-K29</f>
        <v>2755.26</v>
      </c>
      <c r="L30" s="247"/>
    </row>
    <row r="31" spans="2:11" s="220" customFormat="1" ht="12.75">
      <c r="B31" s="314" t="s">
        <v>20</v>
      </c>
      <c r="C31" s="315"/>
      <c r="D31" s="315"/>
      <c r="E31" s="315"/>
      <c r="F31" s="315"/>
      <c r="G31" s="315"/>
      <c r="H31" s="315"/>
      <c r="I31" s="279" t="s">
        <v>146</v>
      </c>
      <c r="J31" s="245">
        <v>376.86</v>
      </c>
      <c r="K31" s="246">
        <v>376.22</v>
      </c>
    </row>
    <row r="32" spans="2:11" s="220" customFormat="1" ht="12.75">
      <c r="B32" s="314" t="s">
        <v>150</v>
      </c>
      <c r="C32" s="315"/>
      <c r="D32" s="315"/>
      <c r="E32" s="315"/>
      <c r="F32" s="315"/>
      <c r="G32" s="315"/>
      <c r="H32" s="315"/>
      <c r="I32" s="244"/>
      <c r="J32" s="245"/>
      <c r="K32" s="246"/>
    </row>
    <row r="33" spans="2:11" ht="12.75">
      <c r="B33" s="248" t="s">
        <v>22</v>
      </c>
      <c r="C33" s="229"/>
      <c r="D33" s="229"/>
      <c r="E33" s="229"/>
      <c r="F33" s="229"/>
      <c r="G33" s="200"/>
      <c r="H33" s="200"/>
      <c r="I33" s="278" t="s">
        <v>148</v>
      </c>
      <c r="J33" s="249">
        <v>11849.81</v>
      </c>
      <c r="K33" s="249">
        <v>10135.62</v>
      </c>
    </row>
    <row r="34" spans="2:11" ht="12.75">
      <c r="B34" s="250" t="s">
        <v>151</v>
      </c>
      <c r="C34" s="251"/>
      <c r="D34" s="251"/>
      <c r="E34" s="251"/>
      <c r="F34" s="251"/>
      <c r="G34" s="200"/>
      <c r="H34" s="200"/>
      <c r="I34" s="278" t="s">
        <v>149</v>
      </c>
      <c r="J34" s="252"/>
      <c r="K34" s="207"/>
    </row>
    <row r="35" spans="2:11" ht="12.75">
      <c r="B35" s="243" t="s">
        <v>154</v>
      </c>
      <c r="C35" s="200"/>
      <c r="D35" s="251"/>
      <c r="E35" s="251"/>
      <c r="F35" s="251"/>
      <c r="G35" s="200"/>
      <c r="H35" s="200"/>
      <c r="I35" s="226"/>
      <c r="J35" s="230"/>
      <c r="K35" s="207"/>
    </row>
    <row r="36" spans="2:11" ht="12.75">
      <c r="B36" s="243"/>
      <c r="C36" s="253" t="s">
        <v>152</v>
      </c>
      <c r="D36" s="253"/>
      <c r="E36" s="253"/>
      <c r="F36" s="253"/>
      <c r="G36" s="200"/>
      <c r="H36" s="200"/>
      <c r="I36" s="226"/>
      <c r="J36" s="294">
        <v>8.39</v>
      </c>
      <c r="K36" s="209">
        <v>7.33</v>
      </c>
    </row>
    <row r="37" spans="2:11" ht="12.75">
      <c r="B37" s="243"/>
      <c r="C37" s="251" t="s">
        <v>153</v>
      </c>
      <c r="D37" s="253"/>
      <c r="E37" s="253"/>
      <c r="F37" s="253"/>
      <c r="G37" s="200"/>
      <c r="H37" s="200"/>
      <c r="I37" s="226"/>
      <c r="J37" s="294">
        <v>8.35</v>
      </c>
      <c r="K37" s="209">
        <v>7.31</v>
      </c>
    </row>
    <row r="38" spans="2:11" ht="12.75">
      <c r="B38" s="248" t="s">
        <v>98</v>
      </c>
      <c r="C38" s="229"/>
      <c r="D38" s="229"/>
      <c r="E38" s="229"/>
      <c r="F38" s="229"/>
      <c r="G38" s="200"/>
      <c r="H38" s="200"/>
      <c r="I38" s="278" t="s">
        <v>178</v>
      </c>
      <c r="J38" s="230"/>
      <c r="K38" s="207"/>
    </row>
    <row r="39" spans="2:11" ht="12.75">
      <c r="B39" s="254"/>
      <c r="C39" s="255" t="s">
        <v>155</v>
      </c>
      <c r="D39" s="256"/>
      <c r="E39" s="256"/>
      <c r="F39" s="256"/>
      <c r="G39" s="200"/>
      <c r="H39" s="200"/>
      <c r="I39" s="226"/>
      <c r="J39" s="257">
        <v>3741500893</v>
      </c>
      <c r="K39" s="257">
        <v>3706609279</v>
      </c>
    </row>
    <row r="40" spans="2:11" ht="12.75">
      <c r="B40" s="258"/>
      <c r="C40" s="259" t="s">
        <v>156</v>
      </c>
      <c r="D40" s="260"/>
      <c r="E40" s="260"/>
      <c r="F40" s="260"/>
      <c r="G40" s="190"/>
      <c r="H40" s="190"/>
      <c r="I40" s="225"/>
      <c r="J40" s="261">
        <v>99.28</v>
      </c>
      <c r="K40" s="262">
        <v>98.52</v>
      </c>
    </row>
    <row r="41" ht="12.75">
      <c r="K41" s="210"/>
    </row>
    <row r="42" ht="12.75">
      <c r="K42" s="210"/>
    </row>
    <row r="43" ht="12.75">
      <c r="K43" s="210"/>
    </row>
    <row r="48" ht="12.75">
      <c r="C48" s="295"/>
    </row>
    <row r="51" ht="12.75">
      <c r="E51" s="295"/>
    </row>
    <row r="52" ht="12.75">
      <c r="E52" s="295"/>
    </row>
  </sheetData>
  <mergeCells count="10">
    <mergeCell ref="J7:K7"/>
    <mergeCell ref="B3:K3"/>
    <mergeCell ref="B4:K4"/>
    <mergeCell ref="B30:H30"/>
    <mergeCell ref="B31:H31"/>
    <mergeCell ref="B32:H32"/>
    <mergeCell ref="B26:H26"/>
    <mergeCell ref="B27:H27"/>
    <mergeCell ref="B28:H28"/>
    <mergeCell ref="B29:H29"/>
  </mergeCells>
  <printOptions horizontalCentered="1"/>
  <pageMargins left="0.75" right="0.5" top="1" bottom="1" header="0.5" footer="0.5"/>
  <pageSetup fitToHeight="1" fitToWidth="1" horizontalDpi="600" verticalDpi="600" orientation="portrait"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91160</cp:lastModifiedBy>
  <cp:lastPrinted>2008-05-23T07:50:52Z</cp:lastPrinted>
  <dcterms:created xsi:type="dcterms:W3CDTF">2007-10-13T06:28:20Z</dcterms:created>
  <dcterms:modified xsi:type="dcterms:W3CDTF">2008-05-23T08:48:47Z</dcterms:modified>
  <cp:category/>
  <cp:version/>
  <cp:contentType/>
  <cp:contentStatus/>
</cp:coreProperties>
</file>