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2985" windowHeight="6495" tabRatio="854" activeTab="0"/>
  </bookViews>
  <sheets>
    <sheet name="June '01" sheetId="1" r:id="rId1"/>
  </sheets>
  <definedNames>
    <definedName name="_xlnm.Print_Area" localSheetId="0">'June ''01'!$A$1:$J$77</definedName>
    <definedName name="_xlnm.Print_Area">'June ''01'!$B$1:$G$83</definedName>
  </definedNames>
  <calcPr fullCalcOnLoad="1"/>
</workbook>
</file>

<file path=xl/sharedStrings.xml><?xml version="1.0" encoding="utf-8"?>
<sst xmlns="http://schemas.openxmlformats.org/spreadsheetml/2006/main" count="88" uniqueCount="78">
  <si>
    <t>[10]</t>
  </si>
  <si>
    <t>[11]</t>
  </si>
  <si>
    <t>I.T.C.  LIMITED</t>
  </si>
  <si>
    <t>UNAUDITED FINANCIAL RESULTS (PROVISIONAL)</t>
  </si>
  <si>
    <t>FOR THE QUARTER ENDED 30TH JUNE, 2001</t>
  </si>
  <si>
    <t>(Rs. in Crores)</t>
  </si>
  <si>
    <t xml:space="preserve"> </t>
  </si>
  <si>
    <t>Quarter</t>
  </si>
  <si>
    <t>Twelve months</t>
  </si>
  <si>
    <t>Ended</t>
  </si>
  <si>
    <t>%</t>
  </si>
  <si>
    <t>Year Ended</t>
  </si>
  <si>
    <t>30.06.2001</t>
  </si>
  <si>
    <t>30.06.2000</t>
  </si>
  <si>
    <t>Change</t>
  </si>
  <si>
    <t>31.3.2001</t>
  </si>
  <si>
    <t>31.3.1999</t>
  </si>
  <si>
    <t>GROSS INCOME</t>
  </si>
  <si>
    <t>NET SALES TURNOVER</t>
  </si>
  <si>
    <t>[ 1 ]</t>
  </si>
  <si>
    <t>OTHER INCOME</t>
  </si>
  <si>
    <t>[ 2 ]</t>
  </si>
  <si>
    <t>NET INCOME (1 + 2)</t>
  </si>
  <si>
    <t>Less:</t>
  </si>
  <si>
    <t>TOTAL EXPENDITURE</t>
  </si>
  <si>
    <t>[ 3 ]</t>
  </si>
  <si>
    <t>a)  (Increase) / decrease in stock-in-trade</t>
  </si>
  <si>
    <t>b)  Consumption of raw materials etc.</t>
  </si>
  <si>
    <t>c)  Staff cost</t>
  </si>
  <si>
    <t>d)  Other expenditure</t>
  </si>
  <si>
    <t>INTEREST (net)</t>
  </si>
  <si>
    <t>[ 4 ]</t>
  </si>
  <si>
    <t>GROSS PROFIT (1+2-3-4)</t>
  </si>
  <si>
    <t>DEPRECIATION</t>
  </si>
  <si>
    <t>[ 5 ]</t>
  </si>
  <si>
    <t>PROFIT BEFORE TAX (1+2-3-4-5)</t>
  </si>
  <si>
    <t>[ 6 ]</t>
  </si>
  <si>
    <t>PROVISION FOR TAXATION</t>
  </si>
  <si>
    <t>[ 7 ]</t>
  </si>
  <si>
    <t>NET PROFIT (6-7)</t>
  </si>
  <si>
    <t>[ 8 ]</t>
  </si>
  <si>
    <t>PROFIT BROUGHT FORWARD</t>
  </si>
  <si>
    <t>TOTAL</t>
  </si>
  <si>
    <t>ADJUSTMENT FOR HOTEL FOREIGN EXCHANGE RESERVE</t>
  </si>
  <si>
    <t>ADJUSTMENT FOR INVESTMENT ALLOWANCE RESERVE</t>
  </si>
  <si>
    <t>AVAILABLE FOR APPROPRIATION</t>
  </si>
  <si>
    <t>APPROPRIATION OF PROFIT/AND  RESERVES</t>
  </si>
  <si>
    <t>(a)  Transfer to Debenture Redemption Reserve</t>
  </si>
  <si>
    <t>(b)  Release from Debenture Redemption Reserve</t>
  </si>
  <si>
    <t>(c)  Transfer to Contingency Reserve</t>
  </si>
  <si>
    <t>(d)  Transfer to General Reserve</t>
  </si>
  <si>
    <t>(e)  Profit carried forward</t>
  </si>
  <si>
    <t>DIVIDEND INCLUDING DIVIDEND TAX (IN Rs.)</t>
  </si>
  <si>
    <t>PAID UP EQUITY SHARE CAPITAL  (Ordinary shares of Rs. 10 each)</t>
  </si>
  <si>
    <t>[ 9 ]</t>
  </si>
  <si>
    <t>RESERVES EXCLUDING REVALUATION  RESERVES</t>
  </si>
  <si>
    <t>EARNINGS PER SHARE ( Basic &amp; Diluted ) (Rs.)</t>
  </si>
  <si>
    <t>AGGREGATE OF NON PROMOTER SHAREHOLDING</t>
  </si>
  <si>
    <t>(12)</t>
  </si>
  <si>
    <t>- NUMBER OF SHARES</t>
  </si>
  <si>
    <t>- PERCENTAGE OF SHAREHOLDING</t>
  </si>
  <si>
    <t>Notes:</t>
  </si>
  <si>
    <t>(i)  The above results were taken  on record at the meeting of the Board of Directors of the Company held on 20th July, 2001.</t>
  </si>
  <si>
    <t>(ii) Figures for the previous year have been rearranged wherever necessary.</t>
  </si>
  <si>
    <t>(iii) During the period, the Company, after obtaining requisite approvals, sold its entire shareholding in ITC Infotech Limited, UK (Infotech-UK),</t>
  </si>
  <si>
    <t xml:space="preserve">      a wholly owned subsidiary of the Company to  ITC Infotech India Limited (Infotech-India), another wholly owned subsidiary of the </t>
  </si>
  <si>
    <t xml:space="preserve">      (Infotech-USA), hitherto a wholly owned subsidiary of  Infotech-UK. Consequently, Infotech-UK and Infotech-USA have become wholly </t>
  </si>
  <si>
    <t xml:space="preserve">      owned subsidiaries of Infotech-India with effect from 19th June, 2001 and 24th May, 2001, respectively, and accordingly, continue to be</t>
  </si>
  <si>
    <t xml:space="preserve">      subsidiaries of the Company.</t>
  </si>
  <si>
    <t xml:space="preserve">(iv) Pursuant to the Standard on 'Accounting for Taxes on Income', the Company has recorded a cumulative net deferred tax liability of </t>
  </si>
  <si>
    <t xml:space="preserve">      Rs.57.32 crores upto  31st March, 2001 as a reduction from  General Reserves. This figure is net of an amount of Rs.21.24 crores being </t>
  </si>
  <si>
    <t xml:space="preserve">      the deferred tax asset pertaining to the year ended 31st March, 2001.  These adjustments have not been reflected in the above shown</t>
  </si>
  <si>
    <t xml:space="preserve">      adjusted in the Provision for Taxation shown above.</t>
  </si>
  <si>
    <t xml:space="preserve">      tax asset of Rs.7.56 crores for the quarter ended 30th June, 2001, and Rs.6.79 crores for the quarter ended 30th June, 2000 have been </t>
  </si>
  <si>
    <t xml:space="preserve">      " Twelve months ended 31.3.2001 " column which remains as per the audited accounts.  Further, the favourable impact of the deferred</t>
  </si>
  <si>
    <t>(v) The above is as per Stock Exchange Regulations and does not take into account the excise issues disputed by the Company.</t>
  </si>
  <si>
    <t xml:space="preserve">      Company consequent to  the restructuring of the Information Technology business of the Company as approved by the shareholders at</t>
  </si>
  <si>
    <t xml:space="preserve">      the Annual General Meeting  held on 28th July, 2000.  Infotech - India also acquired the entire share capital of ITC Infotech (USA)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</si>
</sst>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_);\(0.00\)"/>
    <numFmt numFmtId="169" formatCode="mmmm\-yy"/>
  </numFmts>
  <fonts count="5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 applyNumberFormat="1" applyFont="1" applyAlignment="1">
      <alignment/>
      <protection/>
    </xf>
    <xf numFmtId="0" fontId="1" fillId="0" borderId="0" xfId="19" applyNumberFormat="1">
      <alignment/>
      <protection/>
    </xf>
    <xf numFmtId="0" fontId="2" fillId="0" borderId="0" xfId="19" applyNumberFormat="1" applyFont="1" applyAlignment="1">
      <alignment horizontal="centerContinuous"/>
      <protection/>
    </xf>
    <xf numFmtId="0" fontId="1" fillId="0" borderId="0" xfId="19" applyNumberFormat="1" applyFont="1" applyAlignment="1">
      <alignment horizontal="centerContinuous"/>
      <protection/>
    </xf>
    <xf numFmtId="0" fontId="3" fillId="0" borderId="0" xfId="19" applyNumberFormat="1" applyFont="1" applyAlignment="1">
      <alignment horizontal="centerContinuous"/>
      <protection/>
    </xf>
    <xf numFmtId="0" fontId="1" fillId="0" borderId="1" xfId="19" applyNumberFormat="1">
      <alignment/>
      <protection/>
    </xf>
    <xf numFmtId="0" fontId="4" fillId="0" borderId="1" xfId="19" applyNumberFormat="1" applyFont="1" applyAlignment="1">
      <alignment horizontal="center"/>
      <protection/>
    </xf>
    <xf numFmtId="0" fontId="4" fillId="0" borderId="1" xfId="19" applyNumberFormat="1" applyFont="1" applyAlignment="1">
      <alignment/>
      <protection/>
    </xf>
    <xf numFmtId="0" fontId="1" fillId="0" borderId="2" xfId="19" applyNumberFormat="1">
      <alignment/>
      <protection/>
    </xf>
    <xf numFmtId="0" fontId="1" fillId="0" borderId="1" xfId="19" applyNumberFormat="1" applyFont="1" applyAlignment="1">
      <alignment horizontal="centerContinuous"/>
      <protection/>
    </xf>
    <xf numFmtId="0" fontId="4" fillId="0" borderId="2" xfId="19" applyNumberFormat="1" applyFont="1" applyAlignment="1">
      <alignment horizontal="center"/>
      <protection/>
    </xf>
    <xf numFmtId="0" fontId="1" fillId="0" borderId="1" xfId="19" applyNumberFormat="1" applyFont="1" applyAlignment="1">
      <alignment horizontal="center"/>
      <protection/>
    </xf>
    <xf numFmtId="0" fontId="4" fillId="0" borderId="2" xfId="19" applyNumberFormat="1" applyFont="1" applyAlignment="1">
      <alignment/>
      <protection/>
    </xf>
    <xf numFmtId="0" fontId="1" fillId="0" borderId="2" xfId="19" applyNumberFormat="1" applyFont="1" applyAlignment="1">
      <alignment horizontal="center"/>
      <protection/>
    </xf>
    <xf numFmtId="0" fontId="0" fillId="0" borderId="1" xfId="19" applyNumberFormat="1" applyFont="1" applyAlignment="1">
      <alignment/>
      <protection/>
    </xf>
    <xf numFmtId="0" fontId="0" fillId="0" borderId="1" xfId="19" applyNumberFormat="1" applyFont="1" applyAlignment="1">
      <alignment horizontal="center"/>
      <protection/>
    </xf>
    <xf numFmtId="2" fontId="0" fillId="0" borderId="1" xfId="19" applyNumberFormat="1" applyFont="1" applyAlignment="1">
      <alignment/>
      <protection/>
    </xf>
    <xf numFmtId="2" fontId="1" fillId="0" borderId="1" xfId="19" applyNumberFormat="1">
      <alignment/>
      <protection/>
    </xf>
    <xf numFmtId="2" fontId="1" fillId="0" borderId="1" xfId="19" applyNumberFormat="1" applyFont="1" applyAlignment="1">
      <alignment/>
      <protection/>
    </xf>
    <xf numFmtId="4" fontId="0" fillId="0" borderId="1" xfId="19" applyNumberFormat="1" applyFont="1" applyAlignment="1">
      <alignment/>
      <protection/>
    </xf>
    <xf numFmtId="0" fontId="0" fillId="0" borderId="2" xfId="19" applyNumberFormat="1" applyFont="1" applyAlignment="1">
      <alignment/>
      <protection/>
    </xf>
    <xf numFmtId="0" fontId="0" fillId="0" borderId="2" xfId="19" applyNumberFormat="1" applyFont="1" applyAlignment="1">
      <alignment horizontal="center"/>
      <protection/>
    </xf>
    <xf numFmtId="1" fontId="0" fillId="0" borderId="2" xfId="19" applyNumberFormat="1" applyFont="1" applyAlignment="1">
      <alignment/>
      <protection/>
    </xf>
    <xf numFmtId="0" fontId="0" fillId="0" borderId="3" xfId="19" applyNumberFormat="1" applyFont="1" applyAlignment="1">
      <alignment/>
      <protection/>
    </xf>
    <xf numFmtId="2" fontId="0" fillId="0" borderId="3" xfId="19" applyNumberFormat="1" applyFont="1" applyAlignment="1">
      <alignment/>
      <protection/>
    </xf>
    <xf numFmtId="2" fontId="1" fillId="0" borderId="3" xfId="19" applyNumberFormat="1">
      <alignment/>
      <protection/>
    </xf>
    <xf numFmtId="0" fontId="1" fillId="0" borderId="3" xfId="19" applyNumberFormat="1">
      <alignment/>
      <protection/>
    </xf>
    <xf numFmtId="0" fontId="4" fillId="0" borderId="0" xfId="19" applyNumberFormat="1" applyFont="1" applyAlignment="1">
      <alignment/>
      <protection/>
    </xf>
    <xf numFmtId="0" fontId="0" fillId="0" borderId="0" xfId="19" applyNumberFormat="1" applyFont="1" applyAlignment="1">
      <alignment/>
      <protection/>
    </xf>
    <xf numFmtId="0" fontId="0" fillId="0" borderId="0" xfId="19" applyNumberFormat="1" applyFont="1" applyAlignment="1">
      <alignment horizontal="left"/>
      <protection/>
    </xf>
    <xf numFmtId="0" fontId="0" fillId="0" borderId="0" xfId="19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 results q06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Zeros="0" tabSelected="1" showOutlineSymbols="0" zoomScale="87" zoomScaleNormal="87" workbookViewId="0" topLeftCell="B1">
      <selection activeCell="B8" sqref="B8"/>
    </sheetView>
  </sheetViews>
  <sheetFormatPr defaultColWidth="9.140625" defaultRowHeight="12.75"/>
  <cols>
    <col min="1" max="1" width="7.28125" style="1" customWidth="1"/>
    <col min="2" max="2" width="66.421875" style="1" customWidth="1"/>
    <col min="3" max="3" width="7.28125" style="1" customWidth="1"/>
    <col min="4" max="5" width="12.421875" style="1" customWidth="1"/>
    <col min="6" max="6" width="11.140625" style="1" hidden="1" customWidth="1"/>
    <col min="7" max="7" width="18.8515625" style="1" customWidth="1"/>
    <col min="8" max="8" width="13.7109375" style="1" hidden="1" customWidth="1"/>
    <col min="9" max="9" width="2.140625" style="1" hidden="1" customWidth="1"/>
    <col min="10" max="10" width="6.00390625" style="1" customWidth="1"/>
    <col min="11" max="16384" width="12.421875" style="1" customWidth="1"/>
  </cols>
  <sheetData>
    <row r="1" spans="2:8" ht="15.75">
      <c r="B1" s="3" t="s">
        <v>2</v>
      </c>
      <c r="C1" s="4"/>
      <c r="D1" s="4"/>
      <c r="E1" s="4"/>
      <c r="F1" s="4"/>
      <c r="H1" s="2"/>
    </row>
    <row r="2" spans="2:8" ht="15.75">
      <c r="B2" s="5" t="s">
        <v>3</v>
      </c>
      <c r="C2" s="4"/>
      <c r="D2" s="4"/>
      <c r="E2" s="4"/>
      <c r="F2" s="4"/>
      <c r="H2" s="2"/>
    </row>
    <row r="3" spans="2:8" ht="15.75">
      <c r="B3" s="5" t="s">
        <v>4</v>
      </c>
      <c r="C3" s="4"/>
      <c r="D3" s="4"/>
      <c r="E3" s="4"/>
      <c r="F3" s="4"/>
      <c r="H3" s="2"/>
    </row>
    <row r="4" spans="2:9" ht="15">
      <c r="B4" s="2"/>
      <c r="C4" s="4"/>
      <c r="D4" s="4"/>
      <c r="E4" s="4"/>
      <c r="F4" s="4"/>
      <c r="G4" s="4" t="s">
        <v>5</v>
      </c>
      <c r="H4" s="4"/>
      <c r="I4" s="4"/>
    </row>
    <row r="5" spans="2:10" ht="15">
      <c r="B5" s="6" t="s">
        <v>6</v>
      </c>
      <c r="C5" s="6"/>
      <c r="D5" s="7" t="s">
        <v>7</v>
      </c>
      <c r="E5" s="7" t="s">
        <v>7</v>
      </c>
      <c r="F5" s="8"/>
      <c r="G5" s="7" t="s">
        <v>8</v>
      </c>
      <c r="H5" s="9"/>
      <c r="I5" s="10"/>
      <c r="J5" s="9"/>
    </row>
    <row r="6" spans="2:10" ht="15">
      <c r="B6" s="9"/>
      <c r="C6" s="9"/>
      <c r="D6" s="11" t="s">
        <v>9</v>
      </c>
      <c r="E6" s="11" t="s">
        <v>9</v>
      </c>
      <c r="F6" s="11" t="s">
        <v>10</v>
      </c>
      <c r="G6" s="11" t="s">
        <v>9</v>
      </c>
      <c r="H6" s="6" t="s">
        <v>11</v>
      </c>
      <c r="I6" s="12" t="s">
        <v>10</v>
      </c>
      <c r="J6" s="9"/>
    </row>
    <row r="7" spans="2:10" ht="15">
      <c r="B7" s="9"/>
      <c r="C7" s="9"/>
      <c r="D7" s="11" t="s">
        <v>12</v>
      </c>
      <c r="E7" s="11" t="s">
        <v>13</v>
      </c>
      <c r="F7" s="13" t="s">
        <v>14</v>
      </c>
      <c r="G7" s="11" t="s">
        <v>15</v>
      </c>
      <c r="H7" s="12" t="s">
        <v>16</v>
      </c>
      <c r="I7" s="6" t="s">
        <v>14</v>
      </c>
      <c r="J7" s="9"/>
    </row>
    <row r="8" spans="2:10" ht="15">
      <c r="B8" s="9"/>
      <c r="C8" s="9"/>
      <c r="D8" s="14"/>
      <c r="E8" s="14"/>
      <c r="F8" s="9"/>
      <c r="G8" s="14"/>
      <c r="H8" s="12"/>
      <c r="I8" s="6"/>
      <c r="J8" s="9"/>
    </row>
    <row r="9" spans="2:10" ht="15">
      <c r="B9" s="15" t="s">
        <v>17</v>
      </c>
      <c r="C9" s="16"/>
      <c r="D9" s="17">
        <v>2252.42</v>
      </c>
      <c r="E9" s="17">
        <v>2143.7</v>
      </c>
      <c r="F9" s="15"/>
      <c r="G9" s="17">
        <v>8816.11</v>
      </c>
      <c r="H9" s="18">
        <v>7700.96</v>
      </c>
      <c r="I9" s="19">
        <f>ROUND((+G9-H9)*100/H9,2)</f>
        <v>14.48</v>
      </c>
      <c r="J9" s="9"/>
    </row>
    <row r="10" spans="2:10" ht="15">
      <c r="B10" s="15" t="s">
        <v>18</v>
      </c>
      <c r="C10" s="16" t="s">
        <v>19</v>
      </c>
      <c r="D10" s="17">
        <v>1047.89</v>
      </c>
      <c r="E10" s="17">
        <v>1005.99</v>
      </c>
      <c r="F10" s="15"/>
      <c r="G10" s="17">
        <v>4204.24</v>
      </c>
      <c r="H10" s="18">
        <v>3515.92</v>
      </c>
      <c r="I10" s="19">
        <f>ROUND((+G10-H10)*100/H10,2)</f>
        <v>19.58</v>
      </c>
      <c r="J10" s="9"/>
    </row>
    <row r="11" spans="2:10" ht="15">
      <c r="B11" s="15" t="s">
        <v>20</v>
      </c>
      <c r="C11" s="16" t="s">
        <v>21</v>
      </c>
      <c r="D11" s="17">
        <v>26.42</v>
      </c>
      <c r="E11" s="17">
        <v>17.73</v>
      </c>
      <c r="F11" s="15"/>
      <c r="G11" s="17">
        <v>137.35</v>
      </c>
      <c r="H11" s="18">
        <v>121.79</v>
      </c>
      <c r="I11" s="19">
        <f>ROUND((+G11-H11)*100/H11,2)</f>
        <v>12.78</v>
      </c>
      <c r="J11" s="9"/>
    </row>
    <row r="12" spans="2:10" ht="15">
      <c r="B12" s="15" t="s">
        <v>22</v>
      </c>
      <c r="C12" s="16"/>
      <c r="D12" s="17">
        <v>1074.31</v>
      </c>
      <c r="E12" s="17">
        <v>1023.72</v>
      </c>
      <c r="F12" s="15"/>
      <c r="G12" s="17">
        <v>4341.59</v>
      </c>
      <c r="H12" s="18">
        <f>H10+H11</f>
        <v>3637.71</v>
      </c>
      <c r="I12" s="19">
        <f>ROUND((+G12-H12)*100/H12,2)</f>
        <v>19.35</v>
      </c>
      <c r="J12" s="9"/>
    </row>
    <row r="13" spans="2:10" ht="15">
      <c r="B13" s="15" t="s">
        <v>23</v>
      </c>
      <c r="C13" s="16"/>
      <c r="D13" s="17"/>
      <c r="E13" s="17"/>
      <c r="F13" s="15"/>
      <c r="G13" s="17"/>
      <c r="H13" s="18"/>
      <c r="I13" s="6"/>
      <c r="J13" s="9"/>
    </row>
    <row r="14" spans="2:10" ht="15">
      <c r="B14" s="15" t="s">
        <v>24</v>
      </c>
      <c r="C14" s="16" t="s">
        <v>25</v>
      </c>
      <c r="D14" s="17">
        <v>551.55</v>
      </c>
      <c r="E14" s="17">
        <v>567.18</v>
      </c>
      <c r="F14" s="15"/>
      <c r="G14" s="17">
        <v>2516.44</v>
      </c>
      <c r="H14" s="18">
        <v>2443.3</v>
      </c>
      <c r="I14" s="19">
        <f aca="true" t="shared" si="0" ref="I14:I20">ROUND((+G14-H14)*100/H14,2)</f>
        <v>2.99</v>
      </c>
      <c r="J14" s="9"/>
    </row>
    <row r="15" spans="2:10" ht="15">
      <c r="B15" s="15" t="s">
        <v>26</v>
      </c>
      <c r="C15" s="16"/>
      <c r="D15" s="20">
        <v>-17.31</v>
      </c>
      <c r="E15" s="20">
        <v>-14.35</v>
      </c>
      <c r="F15" s="15"/>
      <c r="G15" s="20">
        <v>-20.31</v>
      </c>
      <c r="H15" s="18">
        <v>1</v>
      </c>
      <c r="I15" s="19">
        <f t="shared" si="0"/>
        <v>-2131</v>
      </c>
      <c r="J15" s="9"/>
    </row>
    <row r="16" spans="2:10" ht="15">
      <c r="B16" s="15" t="s">
        <v>27</v>
      </c>
      <c r="C16" s="16"/>
      <c r="D16" s="17">
        <v>349.12</v>
      </c>
      <c r="E16" s="17">
        <v>370.64</v>
      </c>
      <c r="F16" s="15"/>
      <c r="G16" s="17">
        <v>1512.68</v>
      </c>
      <c r="H16" s="18">
        <v>1549.38</v>
      </c>
      <c r="I16" s="19">
        <f t="shared" si="0"/>
        <v>-2.37</v>
      </c>
      <c r="J16" s="9"/>
    </row>
    <row r="17" spans="2:10" ht="15">
      <c r="B17" s="15" t="s">
        <v>28</v>
      </c>
      <c r="C17" s="16"/>
      <c r="D17" s="17">
        <v>61.47</v>
      </c>
      <c r="E17" s="17">
        <v>63.28</v>
      </c>
      <c r="F17" s="15"/>
      <c r="G17" s="17">
        <v>274.43</v>
      </c>
      <c r="H17" s="18">
        <v>203.06</v>
      </c>
      <c r="I17" s="19">
        <f t="shared" si="0"/>
        <v>35.15</v>
      </c>
      <c r="J17" s="9"/>
    </row>
    <row r="18" spans="2:10" ht="15">
      <c r="B18" s="15" t="s">
        <v>29</v>
      </c>
      <c r="C18" s="16"/>
      <c r="D18" s="17">
        <v>158.27</v>
      </c>
      <c r="E18" s="17">
        <v>147.61</v>
      </c>
      <c r="F18" s="15"/>
      <c r="G18" s="17">
        <v>749.64</v>
      </c>
      <c r="H18" s="18">
        <v>689.86</v>
      </c>
      <c r="I18" s="19">
        <f t="shared" si="0"/>
        <v>8.67</v>
      </c>
      <c r="J18" s="9"/>
    </row>
    <row r="19" spans="2:10" ht="15">
      <c r="B19" s="15" t="s">
        <v>30</v>
      </c>
      <c r="C19" s="16" t="s">
        <v>31</v>
      </c>
      <c r="D19" s="17">
        <v>18.62</v>
      </c>
      <c r="E19" s="17">
        <v>23.01</v>
      </c>
      <c r="F19" s="15"/>
      <c r="G19" s="17">
        <v>84.91</v>
      </c>
      <c r="H19" s="18">
        <v>154.09</v>
      </c>
      <c r="I19" s="19">
        <f t="shared" si="0"/>
        <v>-44.9</v>
      </c>
      <c r="J19" s="9"/>
    </row>
    <row r="20" spans="2:10" ht="15">
      <c r="B20" s="15" t="s">
        <v>32</v>
      </c>
      <c r="C20" s="16"/>
      <c r="D20" s="17">
        <v>504.14</v>
      </c>
      <c r="E20" s="17">
        <v>433.53</v>
      </c>
      <c r="F20" s="17">
        <v>16.29</v>
      </c>
      <c r="G20" s="17">
        <v>1740.24</v>
      </c>
      <c r="H20" s="18">
        <f>H12-H14-H19</f>
        <v>1040.32</v>
      </c>
      <c r="I20" s="19">
        <f t="shared" si="0"/>
        <v>67.28</v>
      </c>
      <c r="J20" s="9"/>
    </row>
    <row r="21" spans="2:10" ht="15">
      <c r="B21" s="15" t="s">
        <v>23</v>
      </c>
      <c r="C21" s="16"/>
      <c r="D21" s="17"/>
      <c r="E21" s="17"/>
      <c r="F21" s="15"/>
      <c r="G21" s="17"/>
      <c r="H21" s="18"/>
      <c r="I21" s="6"/>
      <c r="J21" s="9"/>
    </row>
    <row r="22" spans="2:10" ht="15">
      <c r="B22" s="15" t="s">
        <v>33</v>
      </c>
      <c r="C22" s="16" t="s">
        <v>34</v>
      </c>
      <c r="D22" s="17">
        <v>38.03</v>
      </c>
      <c r="E22" s="17">
        <v>37.81</v>
      </c>
      <c r="F22" s="15"/>
      <c r="G22" s="17">
        <v>139.94</v>
      </c>
      <c r="H22" s="18">
        <v>102.29</v>
      </c>
      <c r="I22" s="19">
        <f>ROUND((+G22-H22)*100/H22,2)</f>
        <v>36.81</v>
      </c>
      <c r="J22" s="9"/>
    </row>
    <row r="23" spans="2:10" ht="15">
      <c r="B23" s="15" t="s">
        <v>35</v>
      </c>
      <c r="C23" s="16" t="s">
        <v>36</v>
      </c>
      <c r="D23" s="17">
        <v>466.11</v>
      </c>
      <c r="E23" s="17">
        <v>395.72</v>
      </c>
      <c r="F23" s="17">
        <v>17.79</v>
      </c>
      <c r="G23" s="17">
        <v>1600.3</v>
      </c>
      <c r="H23" s="18">
        <f>H20-H22</f>
        <v>938.03</v>
      </c>
      <c r="I23" s="19">
        <f>ROUND((+G23-H23)*100/H23,2)</f>
        <v>70.6</v>
      </c>
      <c r="J23" s="9"/>
    </row>
    <row r="24" spans="2:10" ht="15">
      <c r="B24" s="15" t="s">
        <v>23</v>
      </c>
      <c r="C24" s="16"/>
      <c r="D24" s="17"/>
      <c r="E24" s="17"/>
      <c r="F24" s="15"/>
      <c r="G24" s="17"/>
      <c r="H24" s="18"/>
      <c r="I24" s="6"/>
      <c r="J24" s="9"/>
    </row>
    <row r="25" spans="2:10" ht="15">
      <c r="B25" s="15" t="s">
        <v>37</v>
      </c>
      <c r="C25" s="16" t="s">
        <v>38</v>
      </c>
      <c r="D25" s="17">
        <v>165.44</v>
      </c>
      <c r="E25" s="17">
        <v>146.75</v>
      </c>
      <c r="F25" s="15"/>
      <c r="G25" s="17">
        <v>594.04</v>
      </c>
      <c r="H25" s="18">
        <v>314.61</v>
      </c>
      <c r="I25" s="19">
        <f>ROUND((+G25-H25)*100/H25,2)</f>
        <v>88.82</v>
      </c>
      <c r="J25" s="9"/>
    </row>
    <row r="26" spans="2:10" ht="15">
      <c r="B26" s="15" t="s">
        <v>39</v>
      </c>
      <c r="C26" s="16" t="s">
        <v>40</v>
      </c>
      <c r="D26" s="17">
        <v>300.67</v>
      </c>
      <c r="E26" s="17">
        <v>248.97</v>
      </c>
      <c r="F26" s="17">
        <v>20.77</v>
      </c>
      <c r="G26" s="17">
        <v>1006.26</v>
      </c>
      <c r="H26" s="18">
        <f>H23-H25</f>
        <v>623.42</v>
      </c>
      <c r="I26" s="19">
        <f>ROUND((+G26-H26)*100/H26,2)</f>
        <v>61.41</v>
      </c>
      <c r="J26" s="9"/>
    </row>
    <row r="27" spans="2:10" ht="15" hidden="1">
      <c r="B27" s="15" t="s">
        <v>41</v>
      </c>
      <c r="C27" s="16"/>
      <c r="D27" s="17"/>
      <c r="E27" s="17"/>
      <c r="F27" s="15"/>
      <c r="G27" s="17">
        <v>187.86</v>
      </c>
      <c r="H27" s="18">
        <v>160.95</v>
      </c>
      <c r="I27" s="19">
        <f>ROUND((+G27-H27)*100/H27,2)</f>
        <v>16.72</v>
      </c>
      <c r="J27" s="9"/>
    </row>
    <row r="28" spans="2:10" ht="15" hidden="1">
      <c r="B28" s="15" t="s">
        <v>42</v>
      </c>
      <c r="C28" s="16"/>
      <c r="D28" s="17"/>
      <c r="E28" s="17"/>
      <c r="F28" s="15"/>
      <c r="G28" s="17">
        <v>1194.12</v>
      </c>
      <c r="H28" s="18">
        <f>SUM(H26:H27)</f>
        <v>784.3699999999999</v>
      </c>
      <c r="I28" s="19">
        <f>ROUND((+G28-H28)*100/H28,2)</f>
        <v>52.24</v>
      </c>
      <c r="J28" s="9"/>
    </row>
    <row r="29" spans="2:10" ht="15" hidden="1">
      <c r="B29" s="15" t="s">
        <v>43</v>
      </c>
      <c r="C29" s="16"/>
      <c r="D29" s="17"/>
      <c r="E29" s="17"/>
      <c r="F29" s="15"/>
      <c r="G29" s="17">
        <v>3.48</v>
      </c>
      <c r="H29" s="18">
        <v>0.59</v>
      </c>
      <c r="I29" s="6"/>
      <c r="J29" s="9"/>
    </row>
    <row r="30" spans="2:10" ht="15" hidden="1">
      <c r="B30" s="15" t="s">
        <v>44</v>
      </c>
      <c r="C30" s="16"/>
      <c r="D30" s="17"/>
      <c r="E30" s="17"/>
      <c r="F30" s="15"/>
      <c r="G30" s="17">
        <v>1.22</v>
      </c>
      <c r="H30" s="18">
        <v>0</v>
      </c>
      <c r="I30" s="6"/>
      <c r="J30" s="9"/>
    </row>
    <row r="31" spans="2:10" ht="15" hidden="1">
      <c r="B31" s="15" t="s">
        <v>45</v>
      </c>
      <c r="C31" s="16"/>
      <c r="D31" s="17"/>
      <c r="E31" s="17"/>
      <c r="F31" s="15"/>
      <c r="G31" s="17">
        <v>1198.82</v>
      </c>
      <c r="H31" s="18">
        <f>H28+H29+H30</f>
        <v>784.9599999999999</v>
      </c>
      <c r="I31" s="6"/>
      <c r="J31" s="9"/>
    </row>
    <row r="32" spans="2:10" ht="15" hidden="1">
      <c r="B32" s="15" t="s">
        <v>46</v>
      </c>
      <c r="C32" s="16"/>
      <c r="D32" s="17"/>
      <c r="E32" s="17"/>
      <c r="F32" s="15"/>
      <c r="G32" s="17"/>
      <c r="H32" s="18"/>
      <c r="I32" s="6"/>
      <c r="J32" s="9"/>
    </row>
    <row r="33" spans="2:10" ht="15" hidden="1">
      <c r="B33" s="15" t="s">
        <v>47</v>
      </c>
      <c r="C33" s="16"/>
      <c r="D33" s="17"/>
      <c r="E33" s="17"/>
      <c r="F33" s="15"/>
      <c r="G33" s="17">
        <v>17.5</v>
      </c>
      <c r="H33" s="18">
        <v>48.75</v>
      </c>
      <c r="I33" s="6"/>
      <c r="J33" s="9"/>
    </row>
    <row r="34" spans="2:10" ht="15" hidden="1">
      <c r="B34" s="15" t="s">
        <v>48</v>
      </c>
      <c r="C34" s="16"/>
      <c r="D34" s="17"/>
      <c r="E34" s="17"/>
      <c r="F34" s="15"/>
      <c r="G34" s="17">
        <v>-58.33</v>
      </c>
      <c r="H34" s="18">
        <v>-61.48</v>
      </c>
      <c r="I34" s="6"/>
      <c r="J34" s="9"/>
    </row>
    <row r="35" spans="2:10" ht="15" hidden="1">
      <c r="B35" s="15" t="s">
        <v>49</v>
      </c>
      <c r="C35" s="16"/>
      <c r="D35" s="17"/>
      <c r="E35" s="17"/>
      <c r="F35" s="15"/>
      <c r="G35" s="17">
        <v>0</v>
      </c>
      <c r="H35" s="18">
        <v>60</v>
      </c>
      <c r="I35" s="6"/>
      <c r="J35" s="9"/>
    </row>
    <row r="36" spans="2:10" ht="15" hidden="1">
      <c r="B36" s="15" t="s">
        <v>50</v>
      </c>
      <c r="C36" s="16"/>
      <c r="D36" s="17"/>
      <c r="E36" s="17"/>
      <c r="F36" s="15"/>
      <c r="G36" s="17">
        <v>600</v>
      </c>
      <c r="H36" s="18">
        <v>400</v>
      </c>
      <c r="I36" s="6"/>
      <c r="J36" s="9"/>
    </row>
    <row r="37" spans="2:10" ht="15" hidden="1">
      <c r="B37" s="15" t="s">
        <v>51</v>
      </c>
      <c r="C37" s="16"/>
      <c r="D37" s="17"/>
      <c r="E37" s="17"/>
      <c r="F37" s="15"/>
      <c r="G37" s="17">
        <v>224.55</v>
      </c>
      <c r="H37" s="18">
        <v>187.86</v>
      </c>
      <c r="I37" s="6"/>
      <c r="J37" s="9"/>
    </row>
    <row r="38" spans="2:10" ht="15" hidden="1">
      <c r="B38" s="15" t="s">
        <v>52</v>
      </c>
      <c r="C38" s="16"/>
      <c r="D38" s="17"/>
      <c r="E38" s="17"/>
      <c r="F38" s="15"/>
      <c r="G38" s="17">
        <v>201.28</v>
      </c>
      <c r="H38" s="18">
        <v>149.83</v>
      </c>
      <c r="I38" s="6"/>
      <c r="J38" s="9"/>
    </row>
    <row r="39" spans="2:10" ht="15">
      <c r="B39" s="15" t="s">
        <v>53</v>
      </c>
      <c r="C39" s="16" t="s">
        <v>54</v>
      </c>
      <c r="D39" s="17">
        <v>245.41</v>
      </c>
      <c r="E39" s="17">
        <v>245.41</v>
      </c>
      <c r="F39" s="15"/>
      <c r="G39" s="17">
        <v>245.41</v>
      </c>
      <c r="H39" s="18">
        <v>245.41</v>
      </c>
      <c r="I39" s="6"/>
      <c r="J39" s="9"/>
    </row>
    <row r="40" spans="2:10" ht="15">
      <c r="B40" s="15" t="s">
        <v>55</v>
      </c>
      <c r="C40" s="16" t="s">
        <v>0</v>
      </c>
      <c r="D40" s="17"/>
      <c r="E40" s="17"/>
      <c r="F40" s="15"/>
      <c r="G40" s="17">
        <v>3225.65</v>
      </c>
      <c r="H40" s="18">
        <v>1921.95</v>
      </c>
      <c r="I40" s="6"/>
      <c r="J40" s="9"/>
    </row>
    <row r="41" spans="2:10" ht="15">
      <c r="B41" s="15"/>
      <c r="C41" s="16"/>
      <c r="D41" s="17"/>
      <c r="E41" s="17"/>
      <c r="F41" s="15"/>
      <c r="G41" s="17"/>
      <c r="H41" s="18"/>
      <c r="I41" s="6"/>
      <c r="J41" s="9"/>
    </row>
    <row r="42" spans="2:10" ht="15">
      <c r="B42" s="15" t="s">
        <v>56</v>
      </c>
      <c r="C42" s="16" t="s">
        <v>1</v>
      </c>
      <c r="D42" s="17">
        <v>12.25</v>
      </c>
      <c r="E42" s="17">
        <v>10.14</v>
      </c>
      <c r="F42" s="15" t="s">
        <v>6</v>
      </c>
      <c r="G42" s="17">
        <v>41</v>
      </c>
      <c r="H42" s="18">
        <v>25.4</v>
      </c>
      <c r="I42" s="6"/>
      <c r="J42" s="9"/>
    </row>
    <row r="43" spans="2:10" ht="15">
      <c r="B43" s="15"/>
      <c r="C43" s="16"/>
      <c r="D43" s="17"/>
      <c r="E43" s="17"/>
      <c r="F43" s="15"/>
      <c r="G43" s="17"/>
      <c r="H43" s="18"/>
      <c r="I43" s="6"/>
      <c r="J43" s="9"/>
    </row>
    <row r="44" spans="2:10" ht="15">
      <c r="B44" s="15" t="s">
        <v>57</v>
      </c>
      <c r="C44" s="16" t="s">
        <v>58</v>
      </c>
      <c r="D44" s="17"/>
      <c r="E44" s="17"/>
      <c r="F44" s="15"/>
      <c r="G44" s="17"/>
      <c r="H44" s="18"/>
      <c r="I44" s="6"/>
      <c r="J44" s="9"/>
    </row>
    <row r="45" spans="2:10" ht="15">
      <c r="B45" s="21" t="s">
        <v>59</v>
      </c>
      <c r="C45" s="22"/>
      <c r="D45" s="23">
        <v>245414904</v>
      </c>
      <c r="E45" s="23">
        <v>245414904</v>
      </c>
      <c r="F45" s="21"/>
      <c r="G45" s="23">
        <v>245414904</v>
      </c>
      <c r="H45" s="18"/>
      <c r="I45" s="6"/>
      <c r="J45" s="9"/>
    </row>
    <row r="46" spans="2:10" ht="15">
      <c r="B46" s="21" t="s">
        <v>60</v>
      </c>
      <c r="C46" s="22"/>
      <c r="D46" s="23">
        <v>100</v>
      </c>
      <c r="E46" s="23">
        <v>100</v>
      </c>
      <c r="F46" s="21"/>
      <c r="G46" s="23">
        <v>100</v>
      </c>
      <c r="H46" s="18"/>
      <c r="I46" s="6"/>
      <c r="J46" s="9"/>
    </row>
    <row r="47" spans="2:9" ht="15">
      <c r="B47" s="24"/>
      <c r="C47" s="24"/>
      <c r="D47" s="25"/>
      <c r="E47" s="25"/>
      <c r="F47" s="24"/>
      <c r="G47" s="25"/>
      <c r="H47" s="26"/>
      <c r="I47" s="27"/>
    </row>
    <row r="48" spans="2:8" ht="15">
      <c r="B48" s="28" t="s">
        <v>61</v>
      </c>
      <c r="C48" s="29"/>
      <c r="D48" s="29"/>
      <c r="E48" s="29"/>
      <c r="F48" s="29"/>
      <c r="G48" s="29"/>
      <c r="H48" s="2"/>
    </row>
    <row r="49" spans="2:8" ht="15">
      <c r="B49" s="29"/>
      <c r="C49" s="29"/>
      <c r="D49" s="29"/>
      <c r="E49" s="29"/>
      <c r="F49" s="29"/>
      <c r="G49" s="29"/>
      <c r="H49" s="2"/>
    </row>
    <row r="50" spans="2:8" ht="15">
      <c r="B50" s="30" t="s">
        <v>62</v>
      </c>
      <c r="C50" s="29"/>
      <c r="D50" s="29"/>
      <c r="E50" s="29"/>
      <c r="F50" s="29"/>
      <c r="G50" s="29"/>
      <c r="H50" s="2"/>
    </row>
    <row r="51" spans="2:8" ht="15">
      <c r="B51" s="29"/>
      <c r="C51" s="29"/>
      <c r="D51" s="29"/>
      <c r="E51" s="29"/>
      <c r="F51" s="29"/>
      <c r="G51" s="29"/>
      <c r="H51" s="2"/>
    </row>
    <row r="52" spans="2:8" ht="15">
      <c r="B52" s="29" t="s">
        <v>63</v>
      </c>
      <c r="C52" s="29"/>
      <c r="D52" s="29"/>
      <c r="E52" s="29"/>
      <c r="F52" s="29"/>
      <c r="G52" s="29"/>
      <c r="H52" s="2"/>
    </row>
    <row r="53" spans="2:8" ht="15">
      <c r="B53" s="29"/>
      <c r="C53" s="29"/>
      <c r="D53" s="29"/>
      <c r="E53" s="29"/>
      <c r="F53" s="29"/>
      <c r="G53" s="29"/>
      <c r="H53" s="2"/>
    </row>
    <row r="54" spans="2:8" ht="15">
      <c r="B54" s="29" t="s">
        <v>64</v>
      </c>
      <c r="C54" s="29"/>
      <c r="D54" s="29"/>
      <c r="E54" s="29"/>
      <c r="F54" s="29"/>
      <c r="G54" s="29"/>
      <c r="H54" s="2"/>
    </row>
    <row r="55" spans="2:8" ht="15">
      <c r="B55" s="29" t="s">
        <v>65</v>
      </c>
      <c r="C55" s="29"/>
      <c r="D55" s="29"/>
      <c r="E55" s="29"/>
      <c r="F55" s="29"/>
      <c r="G55" s="29"/>
      <c r="H55" s="2"/>
    </row>
    <row r="56" spans="2:8" ht="15">
      <c r="B56" s="29" t="s">
        <v>76</v>
      </c>
      <c r="C56" s="29"/>
      <c r="D56" s="29"/>
      <c r="E56" s="29"/>
      <c r="F56" s="29"/>
      <c r="G56" s="29"/>
      <c r="H56" s="2"/>
    </row>
    <row r="57" spans="2:8" ht="15">
      <c r="B57" s="29" t="s">
        <v>77</v>
      </c>
      <c r="C57" s="29"/>
      <c r="D57" s="29"/>
      <c r="E57" s="29"/>
      <c r="F57" s="29"/>
      <c r="G57" s="29"/>
      <c r="H57" s="2"/>
    </row>
    <row r="58" spans="2:8" ht="15">
      <c r="B58" s="29" t="s">
        <v>66</v>
      </c>
      <c r="C58" s="29"/>
      <c r="D58" s="29"/>
      <c r="E58" s="29"/>
      <c r="F58" s="29"/>
      <c r="G58" s="29"/>
      <c r="H58" s="2"/>
    </row>
    <row r="59" spans="2:8" ht="15">
      <c r="B59" s="29" t="s">
        <v>67</v>
      </c>
      <c r="C59" s="29"/>
      <c r="D59" s="29"/>
      <c r="E59" s="29"/>
      <c r="F59" s="29"/>
      <c r="G59" s="29"/>
      <c r="H59" s="2"/>
    </row>
    <row r="60" spans="2:8" ht="15">
      <c r="B60" s="29" t="s">
        <v>68</v>
      </c>
      <c r="C60" s="29"/>
      <c r="D60" s="29"/>
      <c r="E60" s="29"/>
      <c r="F60" s="29"/>
      <c r="G60" s="29"/>
      <c r="H60" s="2"/>
    </row>
    <row r="61" spans="2:8" ht="15">
      <c r="B61" s="29"/>
      <c r="C61" s="29"/>
      <c r="D61" s="29"/>
      <c r="E61" s="29"/>
      <c r="F61" s="29"/>
      <c r="G61" s="29"/>
      <c r="H61" s="2"/>
    </row>
    <row r="62" spans="2:8" ht="15">
      <c r="B62" s="29" t="s">
        <v>69</v>
      </c>
      <c r="C62" s="29"/>
      <c r="D62" s="29"/>
      <c r="E62" s="29"/>
      <c r="F62" s="29"/>
      <c r="G62" s="29"/>
      <c r="H62" s="2"/>
    </row>
    <row r="63" spans="2:8" ht="15">
      <c r="B63" s="29" t="s">
        <v>70</v>
      </c>
      <c r="C63" s="29"/>
      <c r="D63" s="29"/>
      <c r="E63" s="29"/>
      <c r="F63" s="29"/>
      <c r="G63" s="29"/>
      <c r="H63" s="2"/>
    </row>
    <row r="64" spans="2:8" ht="15">
      <c r="B64" s="29" t="s">
        <v>71</v>
      </c>
      <c r="C64" s="29"/>
      <c r="D64" s="29"/>
      <c r="E64" s="29"/>
      <c r="F64" s="29"/>
      <c r="G64" s="29"/>
      <c r="H64" s="2"/>
    </row>
    <row r="65" spans="2:8" ht="15">
      <c r="B65" s="29" t="s">
        <v>74</v>
      </c>
      <c r="C65" s="29"/>
      <c r="D65" s="29"/>
      <c r="E65" s="29"/>
      <c r="F65" s="29"/>
      <c r="G65" s="29"/>
      <c r="H65" s="2"/>
    </row>
    <row r="66" spans="2:8" ht="15">
      <c r="B66" s="29" t="s">
        <v>73</v>
      </c>
      <c r="C66" s="29"/>
      <c r="D66" s="29"/>
      <c r="E66" s="29"/>
      <c r="F66" s="29"/>
      <c r="G66" s="29"/>
      <c r="H66" s="2"/>
    </row>
    <row r="67" spans="2:8" ht="15">
      <c r="B67" s="29" t="s">
        <v>72</v>
      </c>
      <c r="C67" s="29"/>
      <c r="D67" s="29"/>
      <c r="E67" s="29"/>
      <c r="F67" s="29"/>
      <c r="G67" s="29"/>
      <c r="H67" s="2"/>
    </row>
    <row r="68" spans="2:8" ht="15">
      <c r="B68" s="29"/>
      <c r="C68" s="29"/>
      <c r="D68" s="29"/>
      <c r="E68" s="29"/>
      <c r="F68" s="29"/>
      <c r="G68" s="29"/>
      <c r="H68" s="2"/>
    </row>
    <row r="69" spans="2:8" ht="15">
      <c r="B69" s="29" t="s">
        <v>75</v>
      </c>
      <c r="C69" s="29"/>
      <c r="D69" s="29"/>
      <c r="E69" s="29"/>
      <c r="F69" s="29"/>
      <c r="G69" s="29"/>
      <c r="H69" s="2"/>
    </row>
    <row r="70" spans="2:8" ht="15">
      <c r="B70" s="29" t="s">
        <v>6</v>
      </c>
      <c r="C70" s="29"/>
      <c r="D70" s="29"/>
      <c r="E70" s="29"/>
      <c r="F70" s="29"/>
      <c r="G70" s="29"/>
      <c r="H70" s="2"/>
    </row>
    <row r="71" spans="2:8" ht="15">
      <c r="B71" s="29"/>
      <c r="C71" s="29"/>
      <c r="D71" s="29"/>
      <c r="E71" s="29"/>
      <c r="F71" s="29"/>
      <c r="G71" s="29"/>
      <c r="H71" s="2"/>
    </row>
    <row r="72" spans="2:8" ht="15">
      <c r="B72" s="29"/>
      <c r="C72" s="29"/>
      <c r="D72" s="29"/>
      <c r="E72" s="30"/>
      <c r="F72" s="29"/>
      <c r="G72" s="29"/>
      <c r="H72" s="2"/>
    </row>
    <row r="73" spans="2:8" ht="15">
      <c r="B73" s="29"/>
      <c r="C73" s="29"/>
      <c r="D73" s="29"/>
      <c r="E73" s="29"/>
      <c r="F73" s="29"/>
      <c r="G73" s="29"/>
      <c r="H73" s="2"/>
    </row>
    <row r="74" spans="2:8" ht="15">
      <c r="B74" s="29"/>
      <c r="C74" s="29"/>
      <c r="D74" s="29"/>
      <c r="E74" s="29"/>
      <c r="F74" s="29"/>
      <c r="G74" s="29"/>
      <c r="H74" s="2"/>
    </row>
    <row r="75" spans="2:8" ht="15">
      <c r="B75" s="29"/>
      <c r="C75" s="29"/>
      <c r="D75" s="29"/>
      <c r="E75" s="29"/>
      <c r="F75" s="29"/>
      <c r="G75" s="29"/>
      <c r="H75" s="2"/>
    </row>
    <row r="76" spans="2:8" ht="15">
      <c r="B76" s="29"/>
      <c r="C76" s="29"/>
      <c r="D76" s="29"/>
      <c r="E76" s="29"/>
      <c r="F76" s="29"/>
      <c r="G76" s="30"/>
      <c r="H76" s="2"/>
    </row>
    <row r="77" spans="2:8" ht="15">
      <c r="B77" s="29"/>
      <c r="C77" s="29"/>
      <c r="D77" s="29"/>
      <c r="E77" s="29"/>
      <c r="F77" s="29"/>
      <c r="G77" s="31"/>
      <c r="H77" s="2"/>
    </row>
    <row r="78" spans="2:8" ht="15">
      <c r="B78" s="29"/>
      <c r="C78" s="29"/>
      <c r="D78" s="29"/>
      <c r="E78" s="29"/>
      <c r="F78" s="29"/>
      <c r="G78" s="29"/>
      <c r="H78" s="2"/>
    </row>
    <row r="79" spans="2:8" ht="15">
      <c r="B79" s="28"/>
      <c r="C79" s="29"/>
      <c r="D79" s="29"/>
      <c r="E79" s="29"/>
      <c r="F79" s="29"/>
      <c r="G79" s="29"/>
      <c r="H79" s="2"/>
    </row>
    <row r="80" spans="2:8" ht="15">
      <c r="B80" s="29"/>
      <c r="C80" s="29"/>
      <c r="D80" s="29"/>
      <c r="E80" s="29"/>
      <c r="F80" s="29"/>
      <c r="G80" s="29"/>
      <c r="H80" s="2"/>
    </row>
    <row r="81" spans="2:8" ht="15">
      <c r="B81" s="29"/>
      <c r="C81" s="29"/>
      <c r="D81" s="29"/>
      <c r="E81" s="29"/>
      <c r="F81" s="29"/>
      <c r="G81" s="29"/>
      <c r="H81" s="2"/>
    </row>
    <row r="82" spans="2:8" ht="15">
      <c r="B82" s="2"/>
      <c r="F82" s="29"/>
      <c r="G82" s="29"/>
      <c r="H82" s="2"/>
    </row>
    <row r="83" spans="2:8" ht="15">
      <c r="B83" s="2"/>
      <c r="F83" s="29"/>
      <c r="G83" s="29"/>
      <c r="H83" s="2"/>
    </row>
    <row r="84" spans="2:7" ht="15">
      <c r="B84" s="2"/>
      <c r="C84" s="2"/>
      <c r="D84" s="2"/>
      <c r="E84" s="2"/>
      <c r="F84" s="2"/>
      <c r="G84" s="2"/>
    </row>
    <row r="85" ht="15">
      <c r="B85" s="28" t="s">
        <v>6</v>
      </c>
    </row>
  </sheetData>
  <printOptions horizontalCentered="1" verticalCentered="1"/>
  <pageMargins left="0.5" right="0.46041666666666664" top="0.3" bottom="0.5868055555555556" header="0" footer="0"/>
  <pageSetup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Tanmoy</cp:lastModifiedBy>
  <cp:lastPrinted>2002-09-13T05:11:07Z</cp:lastPrinted>
  <dcterms:created xsi:type="dcterms:W3CDTF">2001-01-18T12:47:18Z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